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ques" sheetId="1" state="visible" r:id="rId1"/>
    <sheet xmlns:r="http://schemas.openxmlformats.org/officeDocument/2006/relationships" name="Méthodo" sheetId="2" state="visible" r:id="rId2"/>
    <sheet xmlns:r="http://schemas.openxmlformats.org/officeDocument/2006/relationships" name="Synthè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595959"/>
      <sz val="9"/>
    </font>
    <font>
      <name val="Calibri"/>
      <b val="1"/>
      <color rgb="00FFFFFF"/>
      <sz val="11"/>
    </font>
    <font>
      <b val="1"/>
      <color rgb="001F4E79"/>
      <sz val="12"/>
    </font>
    <font>
      <b val="1"/>
    </font>
  </fonts>
  <fills count="5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1F4E79"/>
      </patternFill>
    </fill>
    <fill>
      <patternFill patternType="solid">
        <fgColor rgb="002E75B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4" borderId="0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F8696B"/>
        </patternFill>
      </fill>
    </dxf>
    <dxf>
      <fill>
        <patternFill patternType="solid">
          <fgColor rgb="00FFC000"/>
        </patternFill>
      </fill>
    </dxf>
    <dxf>
      <fill>
        <patternFill patternType="solid">
          <fgColor rgb="00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18" customWidth="1" min="3" max="3"/>
    <col width="28" customWidth="1" min="4" max="4"/>
    <col width="32" customWidth="1" min="5" max="5"/>
    <col width="12" customWidth="1" min="6" max="6"/>
    <col width="14" customWidth="1" min="7" max="7"/>
    <col width="12" customWidth="1" min="8" max="8"/>
    <col width="12" customWidth="1" min="9" max="9"/>
    <col width="14" customWidth="1" min="10" max="10"/>
    <col width="32" customWidth="1" min="11" max="11"/>
    <col width="14" customWidth="1" min="12" max="12"/>
    <col width="14" customWidth="1" min="13" max="13"/>
    <col width="14" customWidth="1" min="14" max="14"/>
    <col width="14" customWidth="1" min="15" max="15"/>
  </cols>
  <sheetData>
    <row r="1" ht="28" customHeight="1">
      <c r="A1" s="1" t="inlineStr">
        <is>
          <t>Registre des risques — ISO/IEC 27001:2022 (Clause 6.1.2 / 6.1.3)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ID</t>
        </is>
      </c>
      <c r="B4" s="4" t="inlineStr">
        <is>
          <t>Actif concerné</t>
        </is>
      </c>
      <c r="C4" s="3" t="inlineStr">
        <is>
          <t>Catégorie actif</t>
        </is>
      </c>
      <c r="D4" s="4" t="inlineStr">
        <is>
          <t>Menace</t>
        </is>
      </c>
      <c r="E4" s="4" t="inlineStr">
        <is>
          <t>Vulnérabilité</t>
        </is>
      </c>
      <c r="F4" s="3" t="inlineStr">
        <is>
          <t>Impact (1-5)</t>
        </is>
      </c>
      <c r="G4" s="3" t="inlineStr">
        <is>
          <t>Vraisemblance (1-5)</t>
        </is>
      </c>
      <c r="H4" s="3" t="inlineStr">
        <is>
          <t>Score (=I*V)</t>
        </is>
      </c>
      <c r="I4" s="3" t="inlineStr">
        <is>
          <t>Niveau</t>
        </is>
      </c>
      <c r="J4" s="3" t="inlineStr">
        <is>
          <t>Traitement</t>
        </is>
      </c>
      <c r="K4" s="4" t="inlineStr">
        <is>
          <t>Justification</t>
        </is>
      </c>
      <c r="L4" s="3" t="inlineStr">
        <is>
          <t>Owner</t>
        </is>
      </c>
      <c r="M4" s="3" t="inlineStr">
        <is>
          <t>Échéance</t>
        </is>
      </c>
      <c r="N4" s="3" t="inlineStr">
        <is>
          <t>Statut</t>
        </is>
      </c>
      <c r="O4" s="3" t="inlineStr">
        <is>
          <t>Risque résiduel</t>
        </is>
      </c>
    </row>
    <row r="5">
      <c r="A5" s="5" t="inlineStr">
        <is>
          <t>R-001</t>
        </is>
      </c>
      <c r="B5" s="6" t="inlineStr">
        <is>
          <t>Serveur Active Directory</t>
        </is>
      </c>
      <c r="C5" s="5" t="inlineStr">
        <is>
          <t>Matériel/Logiciel</t>
        </is>
      </c>
      <c r="D5" s="6" t="inlineStr">
        <is>
          <t>Compromission compte privilégié</t>
        </is>
      </c>
      <c r="E5" s="6" t="inlineStr">
        <is>
          <t>Absence MFA admin</t>
        </is>
      </c>
      <c r="F5" s="5" t="n">
        <v>5</v>
      </c>
      <c r="G5" s="5" t="n">
        <v>4</v>
      </c>
      <c r="H5" s="5">
        <f>F5*G5</f>
        <v/>
      </c>
      <c r="I5" s="5">
        <f>IF(H5&gt;=15,"Élevé",IF(H5&gt;=8,"Moyen","Faible"))</f>
        <v/>
      </c>
      <c r="J5" s="5" t="inlineStr">
        <is>
          <t>Réduire</t>
        </is>
      </c>
      <c r="K5" s="6" t="inlineStr">
        <is>
          <t>Risque inacceptable sans MFA</t>
        </is>
      </c>
      <c r="L5" s="5" t="inlineStr">
        <is>
          <t>RSSI</t>
        </is>
      </c>
      <c r="M5" s="5" t="inlineStr">
        <is>
          <t>2026-06-30</t>
        </is>
      </c>
      <c r="N5" s="5" t="inlineStr">
        <is>
          <t>En cours</t>
        </is>
      </c>
      <c r="O5" s="5" t="n">
        <v>6</v>
      </c>
    </row>
    <row r="6">
      <c r="A6" s="5" t="inlineStr">
        <is>
          <t>R-002</t>
        </is>
      </c>
      <c r="B6" s="6" t="inlineStr">
        <is>
          <t>Base CRM clients</t>
        </is>
      </c>
      <c r="C6" s="5" t="inlineStr">
        <is>
          <t>Information</t>
        </is>
      </c>
      <c r="D6" s="6" t="inlineStr">
        <is>
          <t>Fuite de données personnelles</t>
        </is>
      </c>
      <c r="E6" s="6" t="inlineStr">
        <is>
          <t>Stockage non chiffré au repos</t>
        </is>
      </c>
      <c r="F6" s="5" t="n">
        <v>5</v>
      </c>
      <c r="G6" s="5" t="n">
        <v>3</v>
      </c>
      <c r="H6" s="5">
        <f>F6*G6</f>
        <v/>
      </c>
      <c r="I6" s="5">
        <f>IF(H6&gt;=15,"Élevé",IF(H6&gt;=8,"Moyen","Faible"))</f>
        <v/>
      </c>
      <c r="J6" s="5" t="inlineStr">
        <is>
          <t>Réduire</t>
        </is>
      </c>
      <c r="K6" s="6" t="inlineStr">
        <is>
          <t>RGPD art. 32 + sensibilité</t>
        </is>
      </c>
      <c r="L6" s="5" t="inlineStr">
        <is>
          <t>DPO</t>
        </is>
      </c>
      <c r="M6" s="5" t="inlineStr">
        <is>
          <t>2026-09-30</t>
        </is>
      </c>
      <c r="N6" s="5" t="inlineStr">
        <is>
          <t>Ouvert</t>
        </is>
      </c>
      <c r="O6" s="5" t="n">
        <v>4</v>
      </c>
    </row>
    <row r="7">
      <c r="A7" s="5" t="inlineStr">
        <is>
          <t>R-003</t>
        </is>
      </c>
      <c r="B7" s="6" t="inlineStr">
        <is>
          <t>Site vitrine corporate</t>
        </is>
      </c>
      <c r="C7" s="5" t="inlineStr">
        <is>
          <t>Service</t>
        </is>
      </c>
      <c r="D7" s="6" t="inlineStr">
        <is>
          <t>Défiguration / DDoS</t>
        </is>
      </c>
      <c r="E7" s="6" t="inlineStr">
        <is>
          <t>WAF non activé</t>
        </is>
      </c>
      <c r="F7" s="5" t="n">
        <v>3</v>
      </c>
      <c r="G7" s="5" t="n">
        <v>4</v>
      </c>
      <c r="H7" s="5">
        <f>F7*G7</f>
        <v/>
      </c>
      <c r="I7" s="5">
        <f>IF(H7&gt;=15,"Élevé",IF(H7&gt;=8,"Moyen","Faible"))</f>
        <v/>
      </c>
      <c r="J7" s="5" t="inlineStr">
        <is>
          <t>Transférer</t>
        </is>
      </c>
      <c r="K7" s="6" t="inlineStr">
        <is>
          <t>Couvert par contrat CDN+WAF</t>
        </is>
      </c>
      <c r="L7" s="5" t="inlineStr">
        <is>
          <t>DSI</t>
        </is>
      </c>
      <c r="M7" s="5" t="inlineStr">
        <is>
          <t>2026-07-15</t>
        </is>
      </c>
      <c r="N7" s="5" t="inlineStr">
        <is>
          <t>Clos</t>
        </is>
      </c>
      <c r="O7" s="5" t="n">
        <v>3</v>
      </c>
    </row>
    <row r="8">
      <c r="A8" s="5" t="inlineStr">
        <is>
          <t>R-004</t>
        </is>
      </c>
      <c r="B8" s="6" t="inlineStr">
        <is>
          <t>Postes de travail nomades</t>
        </is>
      </c>
      <c r="C8" s="5" t="inlineStr">
        <is>
          <t>Matériel</t>
        </is>
      </c>
      <c r="D8" s="6" t="inlineStr">
        <is>
          <t>Vol/perte avec données</t>
        </is>
      </c>
      <c r="E8" s="6" t="inlineStr">
        <is>
          <t>Chiffrement disque partiel</t>
        </is>
      </c>
      <c r="F8" s="5" t="n">
        <v>4</v>
      </c>
      <c r="G8" s="5" t="n">
        <v>3</v>
      </c>
      <c r="H8" s="5">
        <f>F8*G8</f>
        <v/>
      </c>
      <c r="I8" s="5">
        <f>IF(H8&gt;=15,"Élevé",IF(H8&gt;=8,"Moyen","Faible"))</f>
        <v/>
      </c>
      <c r="J8" s="5" t="inlineStr">
        <is>
          <t>Réduire</t>
        </is>
      </c>
      <c r="K8" s="6" t="inlineStr">
        <is>
          <t>BitLocker à généraliser</t>
        </is>
      </c>
      <c r="L8" s="5" t="inlineStr">
        <is>
          <t>DSI</t>
        </is>
      </c>
      <c r="M8" s="5" t="inlineStr">
        <is>
          <t>2026-08-31</t>
        </is>
      </c>
      <c r="N8" s="5" t="inlineStr">
        <is>
          <t>En cours</t>
        </is>
      </c>
      <c r="O8" s="5" t="n">
        <v>4</v>
      </c>
    </row>
    <row r="9">
      <c r="A9" s="5" t="inlineStr">
        <is>
          <t>R-005</t>
        </is>
      </c>
      <c r="B9" s="6" t="inlineStr">
        <is>
          <t>Personnel — départs</t>
        </is>
      </c>
      <c r="C9" s="5" t="inlineStr">
        <is>
          <t>Personnel</t>
        </is>
      </c>
      <c r="D9" s="6" t="inlineStr">
        <is>
          <t>Maintien d'accès post-départ</t>
        </is>
      </c>
      <c r="E9" s="6" t="inlineStr">
        <is>
          <t>Processus offboarding manuel</t>
        </is>
      </c>
      <c r="F9" s="5" t="n">
        <v>4</v>
      </c>
      <c r="G9" s="5" t="n">
        <v>4</v>
      </c>
      <c r="H9" s="5">
        <f>F9*G9</f>
        <v/>
      </c>
      <c r="I9" s="5">
        <f>IF(H9&gt;=15,"Élevé",IF(H9&gt;=8,"Moyen","Faible"))</f>
        <v/>
      </c>
      <c r="J9" s="5" t="inlineStr">
        <is>
          <t>Réduire</t>
        </is>
      </c>
      <c r="K9" s="6" t="inlineStr">
        <is>
          <t>Industrialiser via IAM</t>
        </is>
      </c>
      <c r="L9" s="5" t="inlineStr">
        <is>
          <t>RH/RSSI</t>
        </is>
      </c>
      <c r="M9" s="5" t="inlineStr">
        <is>
          <t>2026-10-31</t>
        </is>
      </c>
      <c r="N9" s="5" t="inlineStr">
        <is>
          <t>Planifié</t>
        </is>
      </c>
      <c r="O9" s="5" t="n">
        <v>6</v>
      </c>
    </row>
    <row r="10">
      <c r="A10" s="5" t="inlineStr">
        <is>
          <t>R-006</t>
        </is>
      </c>
      <c r="B10" s="6" t="inlineStr"/>
      <c r="C10" s="5" t="inlineStr"/>
      <c r="D10" s="6" t="inlineStr"/>
      <c r="E10" s="6" t="inlineStr"/>
      <c r="F10" s="5" t="inlineStr"/>
      <c r="G10" s="5" t="inlineStr"/>
      <c r="H10" s="5">
        <f>F10*G10</f>
        <v/>
      </c>
      <c r="I10" s="5">
        <f>IF(H10="","",IF(H10&gt;=15,"Élevé",IF(H10&gt;=8,"Moyen","Faible")))</f>
        <v/>
      </c>
      <c r="J10" s="5" t="inlineStr"/>
      <c r="K10" s="6" t="inlineStr"/>
      <c r="L10" s="5" t="inlineStr"/>
      <c r="M10" s="5" t="inlineStr"/>
      <c r="N10" s="5" t="inlineStr"/>
      <c r="O10" s="5" t="inlineStr"/>
    </row>
    <row r="11">
      <c r="A11" s="5" t="inlineStr">
        <is>
          <t>R-007</t>
        </is>
      </c>
      <c r="B11" s="6" t="inlineStr"/>
      <c r="C11" s="5" t="inlineStr"/>
      <c r="D11" s="6" t="inlineStr"/>
      <c r="E11" s="6" t="inlineStr"/>
      <c r="F11" s="5" t="inlineStr"/>
      <c r="G11" s="5" t="inlineStr"/>
      <c r="H11" s="5">
        <f>F11*G11</f>
        <v/>
      </c>
      <c r="I11" s="5">
        <f>IF(H11="","",IF(H11&gt;=15,"Élevé",IF(H11&gt;=8,"Moyen","Faible")))</f>
        <v/>
      </c>
      <c r="J11" s="5" t="inlineStr"/>
      <c r="K11" s="6" t="inlineStr"/>
      <c r="L11" s="5" t="inlineStr"/>
      <c r="M11" s="5" t="inlineStr"/>
      <c r="N11" s="5" t="inlineStr"/>
      <c r="O11" s="5" t="inlineStr"/>
    </row>
    <row r="12">
      <c r="A12" s="5" t="inlineStr">
        <is>
          <t>R-008</t>
        </is>
      </c>
      <c r="B12" s="6" t="inlineStr"/>
      <c r="C12" s="5" t="inlineStr"/>
      <c r="D12" s="6" t="inlineStr"/>
      <c r="E12" s="6" t="inlineStr"/>
      <c r="F12" s="5" t="inlineStr"/>
      <c r="G12" s="5" t="inlineStr"/>
      <c r="H12" s="5">
        <f>F12*G12</f>
        <v/>
      </c>
      <c r="I12" s="5">
        <f>IF(H12="","",IF(H12&gt;=15,"Élevé",IF(H12&gt;=8,"Moyen","Faible")))</f>
        <v/>
      </c>
      <c r="J12" s="5" t="inlineStr"/>
      <c r="K12" s="6" t="inlineStr"/>
      <c r="L12" s="5" t="inlineStr"/>
      <c r="M12" s="5" t="inlineStr"/>
      <c r="N12" s="5" t="inlineStr"/>
      <c r="O12" s="5" t="inlineStr"/>
    </row>
    <row r="13">
      <c r="A13" s="5" t="inlineStr">
        <is>
          <t>R-009</t>
        </is>
      </c>
      <c r="B13" s="6" t="inlineStr"/>
      <c r="C13" s="5" t="inlineStr"/>
      <c r="D13" s="6" t="inlineStr"/>
      <c r="E13" s="6" t="inlineStr"/>
      <c r="F13" s="5" t="inlineStr"/>
      <c r="G13" s="5" t="inlineStr"/>
      <c r="H13" s="5">
        <f>F13*G13</f>
        <v/>
      </c>
      <c r="I13" s="5">
        <f>IF(H13="","",IF(H13&gt;=15,"Élevé",IF(H13&gt;=8,"Moyen","Faible")))</f>
        <v/>
      </c>
      <c r="J13" s="5" t="inlineStr"/>
      <c r="K13" s="6" t="inlineStr"/>
      <c r="L13" s="5" t="inlineStr"/>
      <c r="M13" s="5" t="inlineStr"/>
      <c r="N13" s="5" t="inlineStr"/>
      <c r="O13" s="5" t="inlineStr"/>
    </row>
    <row r="14">
      <c r="A14" s="5" t="inlineStr">
        <is>
          <t>R-010</t>
        </is>
      </c>
      <c r="B14" s="6" t="inlineStr"/>
      <c r="C14" s="5" t="inlineStr"/>
      <c r="D14" s="6" t="inlineStr"/>
      <c r="E14" s="6" t="inlineStr"/>
      <c r="F14" s="5" t="inlineStr"/>
      <c r="G14" s="5" t="inlineStr"/>
      <c r="H14" s="5">
        <f>F14*G14</f>
        <v/>
      </c>
      <c r="I14" s="5">
        <f>IF(H14="","",IF(H14&gt;=15,"Élevé",IF(H14&gt;=8,"Moyen","Faible")))</f>
        <v/>
      </c>
      <c r="J14" s="5" t="inlineStr"/>
      <c r="K14" s="6" t="inlineStr"/>
      <c r="L14" s="5" t="inlineStr"/>
      <c r="M14" s="5" t="inlineStr"/>
      <c r="N14" s="5" t="inlineStr"/>
      <c r="O14" s="5" t="inlineStr"/>
    </row>
    <row r="15">
      <c r="A15" s="5" t="inlineStr">
        <is>
          <t>R-011</t>
        </is>
      </c>
      <c r="B15" s="6" t="inlineStr"/>
      <c r="C15" s="5" t="inlineStr"/>
      <c r="D15" s="6" t="inlineStr"/>
      <c r="E15" s="6" t="inlineStr"/>
      <c r="F15" s="5" t="inlineStr"/>
      <c r="G15" s="5" t="inlineStr"/>
      <c r="H15" s="5">
        <f>F15*G15</f>
        <v/>
      </c>
      <c r="I15" s="5">
        <f>IF(H15="","",IF(H15&gt;=15,"Élevé",IF(H15&gt;=8,"Moyen","Faible")))</f>
        <v/>
      </c>
      <c r="J15" s="5" t="inlineStr"/>
      <c r="K15" s="6" t="inlineStr"/>
      <c r="L15" s="5" t="inlineStr"/>
      <c r="M15" s="5" t="inlineStr"/>
      <c r="N15" s="5" t="inlineStr"/>
      <c r="O15" s="5" t="inlineStr"/>
    </row>
    <row r="16">
      <c r="A16" s="5" t="inlineStr">
        <is>
          <t>R-012</t>
        </is>
      </c>
      <c r="B16" s="6" t="inlineStr"/>
      <c r="C16" s="5" t="inlineStr"/>
      <c r="D16" s="6" t="inlineStr"/>
      <c r="E16" s="6" t="inlineStr"/>
      <c r="F16" s="5" t="inlineStr"/>
      <c r="G16" s="5" t="inlineStr"/>
      <c r="H16" s="5">
        <f>F16*G16</f>
        <v/>
      </c>
      <c r="I16" s="5">
        <f>IF(H16="","",IF(H16&gt;=15,"Élevé",IF(H16&gt;=8,"Moyen","Faible")))</f>
        <v/>
      </c>
      <c r="J16" s="5" t="inlineStr"/>
      <c r="K16" s="6" t="inlineStr"/>
      <c r="L16" s="5" t="inlineStr"/>
      <c r="M16" s="5" t="inlineStr"/>
      <c r="N16" s="5" t="inlineStr"/>
      <c r="O16" s="5" t="inlineStr"/>
    </row>
    <row r="17">
      <c r="A17" s="5" t="inlineStr">
        <is>
          <t>R-013</t>
        </is>
      </c>
      <c r="B17" s="6" t="inlineStr"/>
      <c r="C17" s="5" t="inlineStr"/>
      <c r="D17" s="6" t="inlineStr"/>
      <c r="E17" s="6" t="inlineStr"/>
      <c r="F17" s="5" t="inlineStr"/>
      <c r="G17" s="5" t="inlineStr"/>
      <c r="H17" s="5">
        <f>F17*G17</f>
        <v/>
      </c>
      <c r="I17" s="5">
        <f>IF(H17="","",IF(H17&gt;=15,"Élevé",IF(H17&gt;=8,"Moyen","Faible")))</f>
        <v/>
      </c>
      <c r="J17" s="5" t="inlineStr"/>
      <c r="K17" s="6" t="inlineStr"/>
      <c r="L17" s="5" t="inlineStr"/>
      <c r="M17" s="5" t="inlineStr"/>
      <c r="N17" s="5" t="inlineStr"/>
      <c r="O17" s="5" t="inlineStr"/>
    </row>
    <row r="18">
      <c r="A18" s="5" t="inlineStr">
        <is>
          <t>R-014</t>
        </is>
      </c>
      <c r="B18" s="6" t="inlineStr"/>
      <c r="C18" s="5" t="inlineStr"/>
      <c r="D18" s="6" t="inlineStr"/>
      <c r="E18" s="6" t="inlineStr"/>
      <c r="F18" s="5" t="inlineStr"/>
      <c r="G18" s="5" t="inlineStr"/>
      <c r="H18" s="5">
        <f>F18*G18</f>
        <v/>
      </c>
      <c r="I18" s="5">
        <f>IF(H18="","",IF(H18&gt;=15,"Élevé",IF(H18&gt;=8,"Moyen","Faible")))</f>
        <v/>
      </c>
      <c r="J18" s="5" t="inlineStr"/>
      <c r="K18" s="6" t="inlineStr"/>
      <c r="L18" s="5" t="inlineStr"/>
      <c r="M18" s="5" t="inlineStr"/>
      <c r="N18" s="5" t="inlineStr"/>
      <c r="O18" s="5" t="inlineStr"/>
    </row>
    <row r="19">
      <c r="A19" s="5" t="inlineStr">
        <is>
          <t>R-015</t>
        </is>
      </c>
      <c r="B19" s="6" t="inlineStr"/>
      <c r="C19" s="5" t="inlineStr"/>
      <c r="D19" s="6" t="inlineStr"/>
      <c r="E19" s="6" t="inlineStr"/>
      <c r="F19" s="5" t="inlineStr"/>
      <c r="G19" s="5" t="inlineStr"/>
      <c r="H19" s="5">
        <f>F19*G19</f>
        <v/>
      </c>
      <c r="I19" s="5">
        <f>IF(H19="","",IF(H19&gt;=15,"Élevé",IF(H19&gt;=8,"Moyen","Faible")))</f>
        <v/>
      </c>
      <c r="J19" s="5" t="inlineStr"/>
      <c r="K19" s="6" t="inlineStr"/>
      <c r="L19" s="5" t="inlineStr"/>
      <c r="M19" s="5" t="inlineStr"/>
      <c r="N19" s="5" t="inlineStr"/>
      <c r="O19" s="5" t="inlineStr"/>
    </row>
    <row r="20">
      <c r="A20" s="5" t="inlineStr">
        <is>
          <t>R-016</t>
        </is>
      </c>
      <c r="B20" s="6" t="inlineStr"/>
      <c r="C20" s="5" t="inlineStr"/>
      <c r="D20" s="6" t="inlineStr"/>
      <c r="E20" s="6" t="inlineStr"/>
      <c r="F20" s="5" t="inlineStr"/>
      <c r="G20" s="5" t="inlineStr"/>
      <c r="H20" s="5">
        <f>F20*G20</f>
        <v/>
      </c>
      <c r="I20" s="5">
        <f>IF(H20="","",IF(H20&gt;=15,"Élevé",IF(H20&gt;=8,"Moyen","Faible")))</f>
        <v/>
      </c>
      <c r="J20" s="5" t="inlineStr"/>
      <c r="K20" s="6" t="inlineStr"/>
      <c r="L20" s="5" t="inlineStr"/>
      <c r="M20" s="5" t="inlineStr"/>
      <c r="N20" s="5" t="inlineStr"/>
      <c r="O20" s="5" t="inlineStr"/>
    </row>
    <row r="21">
      <c r="A21" s="5" t="inlineStr">
        <is>
          <t>R-017</t>
        </is>
      </c>
      <c r="B21" s="6" t="inlineStr"/>
      <c r="C21" s="5" t="inlineStr"/>
      <c r="D21" s="6" t="inlineStr"/>
      <c r="E21" s="6" t="inlineStr"/>
      <c r="F21" s="5" t="inlineStr"/>
      <c r="G21" s="5" t="inlineStr"/>
      <c r="H21" s="5">
        <f>F21*G21</f>
        <v/>
      </c>
      <c r="I21" s="5">
        <f>IF(H21="","",IF(H21&gt;=15,"Élevé",IF(H21&gt;=8,"Moyen","Faible")))</f>
        <v/>
      </c>
      <c r="J21" s="5" t="inlineStr"/>
      <c r="K21" s="6" t="inlineStr"/>
      <c r="L21" s="5" t="inlineStr"/>
      <c r="M21" s="5" t="inlineStr"/>
      <c r="N21" s="5" t="inlineStr"/>
      <c r="O21" s="5" t="inlineStr"/>
    </row>
    <row r="22">
      <c r="A22" s="5" t="inlineStr">
        <is>
          <t>R-018</t>
        </is>
      </c>
      <c r="B22" s="6" t="inlineStr"/>
      <c r="C22" s="5" t="inlineStr"/>
      <c r="D22" s="6" t="inlineStr"/>
      <c r="E22" s="6" t="inlineStr"/>
      <c r="F22" s="5" t="inlineStr"/>
      <c r="G22" s="5" t="inlineStr"/>
      <c r="H22" s="5">
        <f>F22*G22</f>
        <v/>
      </c>
      <c r="I22" s="5">
        <f>IF(H22="","",IF(H22&gt;=15,"Élevé",IF(H22&gt;=8,"Moyen","Faible")))</f>
        <v/>
      </c>
      <c r="J22" s="5" t="inlineStr"/>
      <c r="K22" s="6" t="inlineStr"/>
      <c r="L22" s="5" t="inlineStr"/>
      <c r="M22" s="5" t="inlineStr"/>
      <c r="N22" s="5" t="inlineStr"/>
      <c r="O22" s="5" t="inlineStr"/>
    </row>
    <row r="23">
      <c r="A23" s="5" t="inlineStr">
        <is>
          <t>R-019</t>
        </is>
      </c>
      <c r="B23" s="6" t="inlineStr"/>
      <c r="C23" s="5" t="inlineStr"/>
      <c r="D23" s="6" t="inlineStr"/>
      <c r="E23" s="6" t="inlineStr"/>
      <c r="F23" s="5" t="inlineStr"/>
      <c r="G23" s="5" t="inlineStr"/>
      <c r="H23" s="5">
        <f>F23*G23</f>
        <v/>
      </c>
      <c r="I23" s="5">
        <f>IF(H23="","",IF(H23&gt;=15,"Élevé",IF(H23&gt;=8,"Moyen","Faible")))</f>
        <v/>
      </c>
      <c r="J23" s="5" t="inlineStr"/>
      <c r="K23" s="6" t="inlineStr"/>
      <c r="L23" s="5" t="inlineStr"/>
      <c r="M23" s="5" t="inlineStr"/>
      <c r="N23" s="5" t="inlineStr"/>
      <c r="O23" s="5" t="inlineStr"/>
    </row>
    <row r="24">
      <c r="A24" s="5" t="inlineStr">
        <is>
          <t>R-020</t>
        </is>
      </c>
      <c r="B24" s="6" t="inlineStr"/>
      <c r="C24" s="5" t="inlineStr"/>
      <c r="D24" s="6" t="inlineStr"/>
      <c r="E24" s="6" t="inlineStr"/>
      <c r="F24" s="5" t="inlineStr"/>
      <c r="G24" s="5" t="inlineStr"/>
      <c r="H24" s="5">
        <f>F24*G24</f>
        <v/>
      </c>
      <c r="I24" s="5">
        <f>IF(H24="","",IF(H24&gt;=15,"Élevé",IF(H24&gt;=8,"Moyen","Faible")))</f>
        <v/>
      </c>
      <c r="J24" s="5" t="inlineStr"/>
      <c r="K24" s="6" t="inlineStr"/>
      <c r="L24" s="5" t="inlineStr"/>
      <c r="M24" s="5" t="inlineStr"/>
      <c r="N24" s="5" t="inlineStr"/>
      <c r="O24" s="5" t="inlineStr"/>
    </row>
    <row r="25">
      <c r="A25" s="5" t="inlineStr">
        <is>
          <t>R-021</t>
        </is>
      </c>
      <c r="B25" s="6" t="inlineStr"/>
      <c r="C25" s="5" t="inlineStr"/>
      <c r="D25" s="6" t="inlineStr"/>
      <c r="E25" s="6" t="inlineStr"/>
      <c r="F25" s="5" t="inlineStr"/>
      <c r="G25" s="5" t="inlineStr"/>
      <c r="H25" s="5">
        <f>F25*G25</f>
        <v/>
      </c>
      <c r="I25" s="5">
        <f>IF(H25="","",IF(H25&gt;=15,"Élevé",IF(H25&gt;=8,"Moyen","Faible")))</f>
        <v/>
      </c>
      <c r="J25" s="5" t="inlineStr"/>
      <c r="K25" s="6" t="inlineStr"/>
      <c r="L25" s="5" t="inlineStr"/>
      <c r="M25" s="5" t="inlineStr"/>
      <c r="N25" s="5" t="inlineStr"/>
      <c r="O25" s="5" t="inlineStr"/>
    </row>
    <row r="26">
      <c r="A26" s="5" t="inlineStr">
        <is>
          <t>R-022</t>
        </is>
      </c>
      <c r="B26" s="6" t="inlineStr"/>
      <c r="C26" s="5" t="inlineStr"/>
      <c r="D26" s="6" t="inlineStr"/>
      <c r="E26" s="6" t="inlineStr"/>
      <c r="F26" s="5" t="inlineStr"/>
      <c r="G26" s="5" t="inlineStr"/>
      <c r="H26" s="5">
        <f>F26*G26</f>
        <v/>
      </c>
      <c r="I26" s="5">
        <f>IF(H26="","",IF(H26&gt;=15,"Élevé",IF(H26&gt;=8,"Moyen","Faible")))</f>
        <v/>
      </c>
      <c r="J26" s="5" t="inlineStr"/>
      <c r="K26" s="6" t="inlineStr"/>
      <c r="L26" s="5" t="inlineStr"/>
      <c r="M26" s="5" t="inlineStr"/>
      <c r="N26" s="5" t="inlineStr"/>
      <c r="O26" s="5" t="inlineStr"/>
    </row>
    <row r="27">
      <c r="A27" s="5" t="inlineStr">
        <is>
          <t>R-023</t>
        </is>
      </c>
      <c r="B27" s="6" t="inlineStr"/>
      <c r="C27" s="5" t="inlineStr"/>
      <c r="D27" s="6" t="inlineStr"/>
      <c r="E27" s="6" t="inlineStr"/>
      <c r="F27" s="5" t="inlineStr"/>
      <c r="G27" s="5" t="inlineStr"/>
      <c r="H27" s="5">
        <f>F27*G27</f>
        <v/>
      </c>
      <c r="I27" s="5">
        <f>IF(H27="","",IF(H27&gt;=15,"Élevé",IF(H27&gt;=8,"Moyen","Faible")))</f>
        <v/>
      </c>
      <c r="J27" s="5" t="inlineStr"/>
      <c r="K27" s="6" t="inlineStr"/>
      <c r="L27" s="5" t="inlineStr"/>
      <c r="M27" s="5" t="inlineStr"/>
      <c r="N27" s="5" t="inlineStr"/>
      <c r="O27" s="5" t="inlineStr"/>
    </row>
    <row r="28">
      <c r="A28" s="5" t="inlineStr">
        <is>
          <t>R-024</t>
        </is>
      </c>
      <c r="B28" s="6" t="inlineStr"/>
      <c r="C28" s="5" t="inlineStr"/>
      <c r="D28" s="6" t="inlineStr"/>
      <c r="E28" s="6" t="inlineStr"/>
      <c r="F28" s="5" t="inlineStr"/>
      <c r="G28" s="5" t="inlineStr"/>
      <c r="H28" s="5">
        <f>F28*G28</f>
        <v/>
      </c>
      <c r="I28" s="5">
        <f>IF(H28="","",IF(H28&gt;=15,"Élevé",IF(H28&gt;=8,"Moyen","Faible")))</f>
        <v/>
      </c>
      <c r="J28" s="5" t="inlineStr"/>
      <c r="K28" s="6" t="inlineStr"/>
      <c r="L28" s="5" t="inlineStr"/>
      <c r="M28" s="5" t="inlineStr"/>
      <c r="N28" s="5" t="inlineStr"/>
      <c r="O28" s="5" t="inlineStr"/>
    </row>
    <row r="29">
      <c r="A29" s="5" t="inlineStr">
        <is>
          <t>R-025</t>
        </is>
      </c>
      <c r="B29" s="6" t="inlineStr"/>
      <c r="C29" s="5" t="inlineStr"/>
      <c r="D29" s="6" t="inlineStr"/>
      <c r="E29" s="6" t="inlineStr"/>
      <c r="F29" s="5" t="inlineStr"/>
      <c r="G29" s="5" t="inlineStr"/>
      <c r="H29" s="5">
        <f>F29*G29</f>
        <v/>
      </c>
      <c r="I29" s="5">
        <f>IF(H29="","",IF(H29&gt;=15,"Élevé",IF(H29&gt;=8,"Moyen","Faible")))</f>
        <v/>
      </c>
      <c r="J29" s="5" t="inlineStr"/>
      <c r="K29" s="6" t="inlineStr"/>
      <c r="L29" s="5" t="inlineStr"/>
      <c r="M29" s="5" t="inlineStr"/>
      <c r="N29" s="5" t="inlineStr"/>
      <c r="O29" s="5" t="inlineStr"/>
    </row>
    <row r="30">
      <c r="A30" s="5" t="inlineStr">
        <is>
          <t>R-026</t>
        </is>
      </c>
      <c r="B30" s="6" t="inlineStr"/>
      <c r="C30" s="5" t="inlineStr"/>
      <c r="D30" s="6" t="inlineStr"/>
      <c r="E30" s="6" t="inlineStr"/>
      <c r="F30" s="5" t="inlineStr"/>
      <c r="G30" s="5" t="inlineStr"/>
      <c r="H30" s="5">
        <f>F30*G30</f>
        <v/>
      </c>
      <c r="I30" s="5">
        <f>IF(H30="","",IF(H30&gt;=15,"Élevé",IF(H30&gt;=8,"Moyen","Faible")))</f>
        <v/>
      </c>
      <c r="J30" s="5" t="inlineStr"/>
      <c r="K30" s="6" t="inlineStr"/>
      <c r="L30" s="5" t="inlineStr"/>
      <c r="M30" s="5" t="inlineStr"/>
      <c r="N30" s="5" t="inlineStr"/>
      <c r="O30" s="5" t="inlineStr"/>
    </row>
    <row r="31">
      <c r="A31" s="5" t="inlineStr">
        <is>
          <t>R-027</t>
        </is>
      </c>
      <c r="B31" s="6" t="inlineStr"/>
      <c r="C31" s="5" t="inlineStr"/>
      <c r="D31" s="6" t="inlineStr"/>
      <c r="E31" s="6" t="inlineStr"/>
      <c r="F31" s="5" t="inlineStr"/>
      <c r="G31" s="5" t="inlineStr"/>
      <c r="H31" s="5">
        <f>F31*G31</f>
        <v/>
      </c>
      <c r="I31" s="5">
        <f>IF(H31="","",IF(H31&gt;=15,"Élevé",IF(H31&gt;=8,"Moyen","Faible")))</f>
        <v/>
      </c>
      <c r="J31" s="5" t="inlineStr"/>
      <c r="K31" s="6" t="inlineStr"/>
      <c r="L31" s="5" t="inlineStr"/>
      <c r="M31" s="5" t="inlineStr"/>
      <c r="N31" s="5" t="inlineStr"/>
      <c r="O31" s="5" t="inlineStr"/>
    </row>
    <row r="32">
      <c r="A32" s="5" t="inlineStr">
        <is>
          <t>R-028</t>
        </is>
      </c>
      <c r="B32" s="6" t="inlineStr"/>
      <c r="C32" s="5" t="inlineStr"/>
      <c r="D32" s="6" t="inlineStr"/>
      <c r="E32" s="6" t="inlineStr"/>
      <c r="F32" s="5" t="inlineStr"/>
      <c r="G32" s="5" t="inlineStr"/>
      <c r="H32" s="5">
        <f>F32*G32</f>
        <v/>
      </c>
      <c r="I32" s="5">
        <f>IF(H32="","",IF(H32&gt;=15,"Élevé",IF(H32&gt;=8,"Moyen","Faible")))</f>
        <v/>
      </c>
      <c r="J32" s="5" t="inlineStr"/>
      <c r="K32" s="6" t="inlineStr"/>
      <c r="L32" s="5" t="inlineStr"/>
      <c r="M32" s="5" t="inlineStr"/>
      <c r="N32" s="5" t="inlineStr"/>
      <c r="O32" s="5" t="inlineStr"/>
    </row>
    <row r="33">
      <c r="A33" s="5" t="inlineStr">
        <is>
          <t>R-029</t>
        </is>
      </c>
      <c r="B33" s="6" t="inlineStr"/>
      <c r="C33" s="5" t="inlineStr"/>
      <c r="D33" s="6" t="inlineStr"/>
      <c r="E33" s="6" t="inlineStr"/>
      <c r="F33" s="5" t="inlineStr"/>
      <c r="G33" s="5" t="inlineStr"/>
      <c r="H33" s="5">
        <f>F33*G33</f>
        <v/>
      </c>
      <c r="I33" s="5">
        <f>IF(H33="","",IF(H33&gt;=15,"Élevé",IF(H33&gt;=8,"Moyen","Faible")))</f>
        <v/>
      </c>
      <c r="J33" s="5" t="inlineStr"/>
      <c r="K33" s="6" t="inlineStr"/>
      <c r="L33" s="5" t="inlineStr"/>
      <c r="M33" s="5" t="inlineStr"/>
      <c r="N33" s="5" t="inlineStr"/>
      <c r="O33" s="5" t="inlineStr"/>
    </row>
    <row r="34">
      <c r="A34" s="5" t="inlineStr">
        <is>
          <t>R-030</t>
        </is>
      </c>
      <c r="B34" s="6" t="inlineStr"/>
      <c r="C34" s="5" t="inlineStr"/>
      <c r="D34" s="6" t="inlineStr"/>
      <c r="E34" s="6" t="inlineStr"/>
      <c r="F34" s="5" t="inlineStr"/>
      <c r="G34" s="5" t="inlineStr"/>
      <c r="H34" s="5">
        <f>F34*G34</f>
        <v/>
      </c>
      <c r="I34" s="5">
        <f>IF(H34="","",IF(H34&gt;=15,"Élevé",IF(H34&gt;=8,"Moyen","Faible")))</f>
        <v/>
      </c>
      <c r="J34" s="5" t="inlineStr"/>
      <c r="K34" s="6" t="inlineStr"/>
      <c r="L34" s="5" t="inlineStr"/>
      <c r="M34" s="5" t="inlineStr"/>
      <c r="N34" s="5" t="inlineStr"/>
      <c r="O34" s="5" t="inlineStr"/>
    </row>
  </sheetData>
  <mergeCells count="2">
    <mergeCell ref="A1:O1"/>
    <mergeCell ref="A2:O2"/>
  </mergeCells>
  <conditionalFormatting sqref="H5:H34">
    <cfRule type="colorScale" priority="1">
      <colorScale>
        <cfvo type="num" val="1"/>
        <cfvo type="num" val="10"/>
        <cfvo type="num" val="25"/>
        <color rgb="0063BE7B"/>
        <color rgb="00FFEB84"/>
        <color rgb="00F8696B"/>
      </colorScale>
    </cfRule>
  </conditionalFormatting>
  <conditionalFormatting sqref="I5:I34">
    <cfRule type="cellIs" priority="2" operator="equal" dxfId="0">
      <formula>"Élevé"</formula>
    </cfRule>
    <cfRule type="cellIs" priority="3" operator="equal" dxfId="1">
      <formula>"Moyen"</formula>
    </cfRule>
    <cfRule type="cellIs" priority="4" operator="equal" dxfId="2">
      <formula>"Faible"</formula>
    </cfRule>
  </conditionalFormatting>
  <dataValidations count="3">
    <dataValidation sqref="F5:F34 G5:G34" showDropDown="0" showInputMessage="0" showErrorMessage="0" allowBlank="0" errorTitle="Valeur invalide" error="Saisir un entier entre 1 et 5" type="whole" operator="between">
      <formula1>1</formula1>
      <formula2>5</formula2>
    </dataValidation>
    <dataValidation sqref="J5:J34" showDropDown="0" showInputMessage="0" showErrorMessage="0" allowBlank="0" type="list">
      <formula1>"Réduire,Transférer,Éviter,Accepter"</formula1>
    </dataValidation>
    <dataValidation sqref="N5:N34" showDropDown="0" showInputMessage="0" showErrorMessage="0" allowBlank="0" type="list">
      <formula1>"Ouvert,Planifié,En cours,Clos,Accepté"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22" customWidth="1" min="3" max="3"/>
    <col width="70" customWidth="1" min="4" max="4"/>
  </cols>
  <sheetData>
    <row r="1" ht="28" customHeight="1">
      <c r="A1" s="1" t="inlineStr">
        <is>
          <t>Méthodologie d'évaluation des risques — EBIOS-RM (ANSSI)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4" t="inlineStr">
        <is>
          <t>Niveau</t>
        </is>
      </c>
      <c r="B4" s="4" t="inlineStr">
        <is>
          <t>Impact</t>
        </is>
      </c>
      <c r="C4" s="4" t="inlineStr">
        <is>
          <t>Vraisemblance</t>
        </is>
      </c>
      <c r="D4" s="4" t="inlineStr">
        <is>
          <t>Description</t>
        </is>
      </c>
    </row>
    <row r="5">
      <c r="A5" s="6" t="n">
        <v>1</v>
      </c>
      <c r="B5" s="6" t="inlineStr">
        <is>
          <t>Négligeable</t>
        </is>
      </c>
      <c r="C5" s="6" t="inlineStr">
        <is>
          <t>Très improbable</t>
        </is>
      </c>
      <c r="D5" s="6" t="inlineStr">
        <is>
          <t>Aucun impact métier perceptible / scénario théorique</t>
        </is>
      </c>
    </row>
    <row r="6">
      <c r="A6" s="6" t="n">
        <v>2</v>
      </c>
      <c r="B6" s="6" t="inlineStr">
        <is>
          <t>Mineur</t>
        </is>
      </c>
      <c r="C6" s="6" t="inlineStr">
        <is>
          <t>Improbable</t>
        </is>
      </c>
      <c r="D6" s="6" t="inlineStr">
        <is>
          <t>Impact local court (&lt; 1 jour) / aucun incident historique</t>
        </is>
      </c>
    </row>
    <row r="7">
      <c r="A7" s="6" t="n">
        <v>3</v>
      </c>
      <c r="B7" s="6" t="inlineStr">
        <is>
          <t>Modéré</t>
        </is>
      </c>
      <c r="C7" s="6" t="inlineStr">
        <is>
          <t>Possible</t>
        </is>
      </c>
      <c r="D7" s="6" t="inlineStr">
        <is>
          <t>Impact métier sur plusieurs jours / incident plausible dans 12 mois</t>
        </is>
      </c>
    </row>
    <row r="8">
      <c r="A8" s="6" t="n">
        <v>4</v>
      </c>
      <c r="B8" s="6" t="inlineStr">
        <is>
          <t>Majeur</t>
        </is>
      </c>
      <c r="C8" s="6" t="inlineStr">
        <is>
          <t>Probable</t>
        </is>
      </c>
      <c r="D8" s="6" t="inlineStr">
        <is>
          <t>Impact stratégique / incident probable dans les 6 mois</t>
        </is>
      </c>
    </row>
    <row r="9">
      <c r="A9" s="6" t="n">
        <v>5</v>
      </c>
      <c r="B9" s="6" t="inlineStr">
        <is>
          <t>Catastrophique</t>
        </is>
      </c>
      <c r="C9" s="6" t="inlineStr">
        <is>
          <t>Quasi-certain</t>
        </is>
      </c>
      <c r="D9" s="6" t="inlineStr">
        <is>
          <t>Atteinte vitale / incident attendu sous 3 mois</t>
        </is>
      </c>
    </row>
    <row r="11">
      <c r="A11" s="7" t="inlineStr">
        <is>
          <t>Matrice de criticité (Impact × Vraisemblance)</t>
        </is>
      </c>
    </row>
    <row r="12">
      <c r="A12" s="3" t="inlineStr"/>
      <c r="B12" s="3" t="inlineStr">
        <is>
          <t>V=1</t>
        </is>
      </c>
      <c r="C12" s="3" t="inlineStr">
        <is>
          <t>V=2</t>
        </is>
      </c>
      <c r="D12" s="3" t="inlineStr">
        <is>
          <t>V=3</t>
        </is>
      </c>
      <c r="E12" s="3" t="inlineStr">
        <is>
          <t>V=4</t>
        </is>
      </c>
      <c r="F12" s="3" t="inlineStr">
        <is>
          <t>V=5</t>
        </is>
      </c>
    </row>
    <row r="13">
      <c r="A13" s="8" t="inlineStr">
        <is>
          <t>I=5</t>
        </is>
      </c>
      <c r="B13" s="5" t="n">
        <v>5</v>
      </c>
      <c r="C13" s="5" t="n">
        <v>10</v>
      </c>
      <c r="D13" s="5" t="n">
        <v>15</v>
      </c>
      <c r="E13" s="5" t="n">
        <v>20</v>
      </c>
      <c r="F13" s="5" t="n">
        <v>25</v>
      </c>
    </row>
    <row r="14">
      <c r="A14" s="8" t="inlineStr">
        <is>
          <t>I=4</t>
        </is>
      </c>
      <c r="B14" s="5" t="n">
        <v>4</v>
      </c>
      <c r="C14" s="5" t="n">
        <v>8</v>
      </c>
      <c r="D14" s="5" t="n">
        <v>12</v>
      </c>
      <c r="E14" s="5" t="n">
        <v>16</v>
      </c>
      <c r="F14" s="5" t="n">
        <v>20</v>
      </c>
    </row>
    <row r="15">
      <c r="A15" s="8" t="inlineStr">
        <is>
          <t>I=3</t>
        </is>
      </c>
      <c r="B15" s="5" t="n">
        <v>3</v>
      </c>
      <c r="C15" s="5" t="n">
        <v>6</v>
      </c>
      <c r="D15" s="5" t="n">
        <v>9</v>
      </c>
      <c r="E15" s="5" t="n">
        <v>12</v>
      </c>
      <c r="F15" s="5" t="n">
        <v>15</v>
      </c>
    </row>
    <row r="16">
      <c r="A16" s="8" t="inlineStr">
        <is>
          <t>I=2</t>
        </is>
      </c>
      <c r="B16" s="5" t="n">
        <v>2</v>
      </c>
      <c r="C16" s="5" t="n">
        <v>4</v>
      </c>
      <c r="D16" s="5" t="n">
        <v>6</v>
      </c>
      <c r="E16" s="5" t="n">
        <v>8</v>
      </c>
      <c r="F16" s="5" t="n">
        <v>10</v>
      </c>
    </row>
    <row r="17">
      <c r="A17" s="8" t="inlineStr">
        <is>
          <t>I=1</t>
        </is>
      </c>
      <c r="B17" s="5" t="n">
        <v>1</v>
      </c>
      <c r="C17" s="5" t="n">
        <v>2</v>
      </c>
      <c r="D17" s="5" t="n">
        <v>3</v>
      </c>
      <c r="E17" s="5" t="n">
        <v>4</v>
      </c>
      <c r="F17" s="5" t="n">
        <v>5</v>
      </c>
    </row>
  </sheetData>
  <mergeCells count="2">
    <mergeCell ref="A1:D1"/>
    <mergeCell ref="A2:D2"/>
  </mergeCells>
  <conditionalFormatting sqref="B13:F17">
    <cfRule type="colorScale" priority="1">
      <colorScale>
        <cfvo type="num" val="1"/>
        <cfvo type="num" val="10"/>
        <cfvo type="num" val="25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20" customWidth="1" min="3" max="3"/>
  </cols>
  <sheetData>
    <row r="1" ht="28" customHeight="1">
      <c r="A1" s="1" t="inlineStr">
        <is>
          <t>Synthèse — Risque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4" t="inlineStr">
        <is>
          <t>Indicateur</t>
        </is>
      </c>
      <c r="B4" s="3" t="inlineStr">
        <is>
          <t>Valeur</t>
        </is>
      </c>
      <c r="C4" s="3" t="inlineStr">
        <is>
          <t>Cible</t>
        </is>
      </c>
    </row>
    <row r="5">
      <c r="A5" s="6" t="inlineStr">
        <is>
          <t>Nombre total de risques</t>
        </is>
      </c>
      <c r="B5" s="5">
        <f>COUNTA(Risques!A5:A34)-COUNTBLANK(Risques!A5:A34)</f>
        <v/>
      </c>
      <c r="C5" s="5" t="inlineStr">
        <is>
          <t>—</t>
        </is>
      </c>
    </row>
    <row r="6">
      <c r="A6" s="6" t="inlineStr">
        <is>
          <t>Risques élevés</t>
        </is>
      </c>
      <c r="B6" s="5">
        <f>COUNTIF(Risques!I5:I34,"Élevé")</f>
        <v/>
      </c>
      <c r="C6" s="5" t="inlineStr">
        <is>
          <t>0</t>
        </is>
      </c>
    </row>
    <row r="7">
      <c r="A7" s="6" t="inlineStr">
        <is>
          <t>Risques moyens</t>
        </is>
      </c>
      <c r="B7" s="5">
        <f>COUNTIF(Risques!I5:I34,"Moyen")</f>
        <v/>
      </c>
      <c r="C7" s="5" t="inlineStr">
        <is>
          <t>≤ 5</t>
        </is>
      </c>
    </row>
    <row r="8">
      <c r="A8" s="6" t="inlineStr">
        <is>
          <t>Risques clos</t>
        </is>
      </c>
      <c r="B8" s="5">
        <f>COUNTIF(Risques!N5:N34,"Clos")</f>
        <v/>
      </c>
      <c r="C8" s="5" t="inlineStr">
        <is>
          <t>—</t>
        </is>
      </c>
    </row>
    <row r="9">
      <c r="A9" s="6" t="inlineStr">
        <is>
          <t>% traitement en retard</t>
        </is>
      </c>
      <c r="B9" s="5">
        <f>IFERROR(COUNTIFS(Risques!N5:N34,"&lt;&gt;Clos",Risques!M5:M34,"&lt;"&amp;TODAY())/COUNTA(Risques!A5:A34),0)</f>
        <v/>
      </c>
      <c r="C9" s="5" t="inlineStr">
        <is>
          <t>0%</t>
        </is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2026-05-15T17:25:35Z</dcterms:created>
  <dcterms:modified xmlns:dcterms="http://purl.org/dc/terms/" xmlns:xsi="http://www.w3.org/2001/XMLSchema-instance" xsi:type="dcterms:W3CDTF">2026-05-15T17:25:35Z</dcterms:modified>
</cp:coreProperties>
</file>