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traitement risques" sheetId="1" state="visible" r:id="rId1"/>
    <sheet xmlns:r="http://schemas.openxmlformats.org/officeDocument/2006/relationships" name="Synthèse RTP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 €&quot;"/>
    <numFmt numFmtId="165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1F3A5F"/>
      <sz val="16"/>
    </font>
    <font>
      <name val="Calibri"/>
      <i val="1"/>
      <color rgb="00555555"/>
      <sz val="10"/>
    </font>
    <font>
      <name val="Calibri"/>
      <b val="1"/>
      <color rgb="00C9A961"/>
      <sz val="9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3A5F"/>
      </patternFill>
    </fill>
  </fills>
  <borders count="3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vertical="center" wrapText="1"/>
    </xf>
    <xf numFmtId="164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165" fontId="0" fillId="0" borderId="2" applyAlignment="1" pivotButton="0" quotePrefix="0" xfId="0">
      <alignment vertical="center" wrapText="1"/>
    </xf>
  </cellXfs>
  <cellStyles count="1">
    <cellStyle name="Normal" xfId="0" builtinId="0" hidden="0"/>
  </cellStyles>
  <dxfs count="4">
    <dxf>
      <fill>
        <patternFill patternType="solid">
          <fgColor rgb="00C6EFCE"/>
        </patternFill>
      </fill>
    </dxf>
    <dxf>
      <fill>
        <patternFill patternType="solid">
          <fgColor rgb="00FFEB9C"/>
        </patternFill>
      </fill>
    </dxf>
    <dxf>
      <fill>
        <patternFill patternType="solid">
          <fgColor rgb="00DDEBF7"/>
        </patternFill>
      </fill>
    </dxf>
    <dxf>
      <font>
        <b val="1"/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statut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'Synthèse RTP'!$A$7:$A$9</f>
            </numRef>
          </cat>
          <val>
            <numRef>
              <f>'Synthèse RTP'!$B$7:$B$9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4</row>
      <rowOff>0</rowOff>
    </from>
    <ext cx="50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0"/>
  <sheetViews>
    <sheetView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38" customWidth="1" min="2" max="2"/>
    <col width="14" customWidth="1" min="3" max="3"/>
    <col width="16" customWidth="1" min="4" max="4"/>
    <col width="22" customWidth="1" min="5" max="5"/>
    <col width="45" customWidth="1" min="6" max="6"/>
    <col width="18" customWidth="1" min="7" max="7"/>
    <col width="14" customWidth="1" min="8" max="8"/>
    <col width="14" customWidth="1" min="9" max="9"/>
    <col width="14" customWidth="1" min="10" max="10"/>
    <col width="14" customWidth="1" min="11" max="11"/>
    <col width="34" customWidth="1" min="12" max="12"/>
    <col width="14" customWidth="1" min="13" max="13"/>
    <col width="22" customWidth="1" min="14" max="14"/>
  </cols>
  <sheetData>
    <row r="1" ht="26" customHeight="1">
      <c r="A1" s="1" t="inlineStr">
        <is>
          <t>Plan de traitement des risques (RTP)</t>
        </is>
      </c>
    </row>
    <row r="2" ht="18" customHeight="1">
      <c r="A2" s="2" t="inlineStr">
        <is>
          <t>Clause 6.1.3 et 8.3 — Risk Treatment Plan</t>
        </is>
      </c>
    </row>
    <row r="3" ht="16" customHeight="1">
      <c r="A3" s="3" t="inlineStr">
        <is>
          <t>ayinedjimi-consultants.fr — ISO/IEC 27001:2022 — Template Gratuit</t>
        </is>
      </c>
    </row>
    <row r="5" ht="36" customHeight="1">
      <c r="A5" s="4" t="inlineStr">
        <is>
          <t>ID Risque</t>
        </is>
      </c>
      <c r="B5" s="4" t="inlineStr">
        <is>
          <t>Description du risque</t>
        </is>
      </c>
      <c r="C5" s="4" t="inlineStr">
        <is>
          <t>Score initial (1-25)</t>
        </is>
      </c>
      <c r="D5" s="4" t="inlineStr">
        <is>
          <t>Option de traitement</t>
        </is>
      </c>
      <c r="E5" s="4" t="inlineStr">
        <is>
          <t>Contrôles Annexe A appliqués</t>
        </is>
      </c>
      <c r="F5" s="4" t="inlineStr">
        <is>
          <t>Description du contrôle</t>
        </is>
      </c>
      <c r="G5" s="4" t="inlineStr">
        <is>
          <t>Owner</t>
        </is>
      </c>
      <c r="H5" s="4" t="inlineStr">
        <is>
          <t>Échéance</t>
        </is>
      </c>
      <c r="I5" s="4" t="inlineStr">
        <is>
          <t>Budget (€)</t>
        </is>
      </c>
      <c r="J5" s="4" t="inlineStr">
        <is>
          <t>Statut</t>
        </is>
      </c>
      <c r="K5" s="4" t="inlineStr">
        <is>
          <t>Avancement (%)</t>
        </is>
      </c>
      <c r="L5" s="4" t="inlineStr">
        <is>
          <t>Efficacité mesurée</t>
        </is>
      </c>
      <c r="M5" s="4" t="inlineStr">
        <is>
          <t>Score résiduel (1-25)</t>
        </is>
      </c>
      <c r="N5" s="4" t="inlineStr">
        <is>
          <t>Risque résiduel acceptable</t>
        </is>
      </c>
    </row>
    <row r="6">
      <c r="A6" s="5" t="inlineStr">
        <is>
          <t>R-001</t>
        </is>
      </c>
      <c r="B6" s="5" t="inlineStr">
        <is>
          <t>Ransomware sur AD via phishing</t>
        </is>
      </c>
      <c r="C6" s="5" t="n">
        <v>20</v>
      </c>
      <c r="D6" s="5" t="inlineStr">
        <is>
          <t>Réduire</t>
        </is>
      </c>
      <c r="E6" s="5" t="inlineStr">
        <is>
          <t>A.5.7;A.5.24;A.5.26;A.6.3;A.8.7;A.8.13</t>
        </is>
      </c>
      <c r="F6" s="5" t="inlineStr">
        <is>
          <t>EDR XDR 24/7, sensibilisation phishing trimestrielle, sauvegarde immutable 3-2-1-1-0, IR plan</t>
        </is>
      </c>
      <c r="G6" s="5" t="inlineStr">
        <is>
          <t>RSSI</t>
        </is>
      </c>
      <c r="H6" s="5" t="inlineStr">
        <is>
          <t>2026-09-30</t>
        </is>
      </c>
      <c r="I6" s="6" t="n">
        <v>85000</v>
      </c>
      <c r="J6" s="5" t="inlineStr">
        <is>
          <t>En cours</t>
        </is>
      </c>
      <c r="K6" s="7" t="n">
        <v>0.6</v>
      </c>
      <c r="L6" s="5" t="inlineStr">
        <is>
          <t>Phishing click-rate 4,2% (cible &lt;3%) ; tests restauration OK</t>
        </is>
      </c>
      <c r="M6" s="5" t="n">
        <v>9</v>
      </c>
      <c r="N6" s="5" t="inlineStr">
        <is>
          <t>Oui</t>
        </is>
      </c>
    </row>
    <row r="7">
      <c r="A7" s="5" t="inlineStr">
        <is>
          <t>R-002</t>
        </is>
      </c>
      <c r="B7" s="5" t="inlineStr">
        <is>
          <t>Fuite de données via fournisseur SaaS</t>
        </is>
      </c>
      <c r="C7" s="5" t="n">
        <v>16</v>
      </c>
      <c r="D7" s="5" t="inlineStr">
        <is>
          <t>Réduire</t>
        </is>
      </c>
      <c r="E7" s="5" t="inlineStr">
        <is>
          <t>A.5.19;A.5.20;A.5.21;A.5.22;A.8.10</t>
        </is>
      </c>
      <c r="F7" s="5" t="inlineStr">
        <is>
          <t>Due diligence fournisseur, DPA art. 28, CASB monitoring, audit annuel</t>
        </is>
      </c>
      <c r="G7" s="5" t="inlineStr">
        <is>
          <t>Achats + RSSI</t>
        </is>
      </c>
      <c r="H7" s="5" t="inlineStr">
        <is>
          <t>2026-10-15</t>
        </is>
      </c>
      <c r="I7" s="6" t="n">
        <v>35000</v>
      </c>
      <c r="J7" s="5" t="inlineStr">
        <is>
          <t>Planifié</t>
        </is>
      </c>
      <c r="K7" s="7" t="n">
        <v>0.3</v>
      </c>
      <c r="L7" s="5" t="inlineStr">
        <is>
          <t>30% fournisseurs top scorés ; cible 100% sous 6 mois</t>
        </is>
      </c>
      <c r="M7" s="5" t="n">
        <v>8</v>
      </c>
      <c r="N7" s="5" t="inlineStr">
        <is>
          <t>Oui</t>
        </is>
      </c>
    </row>
    <row r="8">
      <c r="A8" s="5" t="inlineStr">
        <is>
          <t>R-003</t>
        </is>
      </c>
      <c r="B8" s="5" t="inlineStr">
        <is>
          <t>Compromission compte privilégié</t>
        </is>
      </c>
      <c r="C8" s="5" t="n">
        <v>25</v>
      </c>
      <c r="D8" s="5" t="inlineStr">
        <is>
          <t>Réduire</t>
        </is>
      </c>
      <c r="E8" s="5" t="inlineStr">
        <is>
          <t>A.5.15;A.5.16;A.5.18;A.8.2;A.8.5</t>
        </is>
      </c>
      <c r="F8" s="5" t="inlineStr">
        <is>
          <t>PAM CyberArk, MFA FIDO2, JIT, session recording, revue trimestrielle</t>
        </is>
      </c>
      <c r="G8" s="5" t="inlineStr">
        <is>
          <t>DSI + RSSI</t>
        </is>
      </c>
      <c r="H8" s="5" t="inlineStr">
        <is>
          <t>2026-07-31</t>
        </is>
      </c>
      <c r="I8" s="6" t="n">
        <v>120000</v>
      </c>
      <c r="J8" s="5" t="inlineStr">
        <is>
          <t>En cours</t>
        </is>
      </c>
      <c r="K8" s="7" t="n">
        <v>0.75</v>
      </c>
      <c r="L8" s="5" t="inlineStr">
        <is>
          <t>100% admins sous PAM, 0 incident sur 6 mois</t>
        </is>
      </c>
      <c r="M8" s="5" t="n">
        <v>5</v>
      </c>
      <c r="N8" s="5" t="inlineStr">
        <is>
          <t>Oui</t>
        </is>
      </c>
    </row>
    <row r="9">
      <c r="A9" s="5" t="inlineStr">
        <is>
          <t>R-004</t>
        </is>
      </c>
      <c r="B9" s="5" t="inlineStr">
        <is>
          <t>Indisponibilité datacenter (incendie)</t>
        </is>
      </c>
      <c r="C9" s="5" t="n">
        <v>20</v>
      </c>
      <c r="D9" s="5" t="inlineStr">
        <is>
          <t>Transférer</t>
        </is>
      </c>
      <c r="E9" s="5" t="inlineStr">
        <is>
          <t>A.5.30;A.7.5;A.7.11;A.7.12;A.8.14</t>
        </is>
      </c>
      <c r="F9" s="5" t="inlineStr">
        <is>
          <t>Assurance dommages + cyber, PCA avec PRA secondaire, basculement testé annuellement</t>
        </is>
      </c>
      <c r="G9" s="5" t="inlineStr">
        <is>
          <t>DSI + Facility</t>
        </is>
      </c>
      <c r="H9" s="5" t="inlineStr">
        <is>
          <t>2026-12-31</t>
        </is>
      </c>
      <c r="I9" s="6" t="n">
        <v>45000</v>
      </c>
      <c r="J9" s="5" t="inlineStr">
        <is>
          <t>Planifié</t>
        </is>
      </c>
      <c r="K9" s="7" t="n">
        <v>0.2</v>
      </c>
      <c r="L9" s="5" t="inlineStr">
        <is>
          <t>Test PRA semestriel ; RTO 4h validé</t>
        </is>
      </c>
      <c r="M9" s="5" t="n">
        <v>8</v>
      </c>
      <c r="N9" s="5" t="inlineStr">
        <is>
          <t>Oui</t>
        </is>
      </c>
    </row>
    <row r="10">
      <c r="A10" s="5" t="inlineStr">
        <is>
          <t>R-005</t>
        </is>
      </c>
      <c r="B10" s="5" t="inlineStr">
        <is>
          <t>Non-conformité RGPD (sanction CNIL)</t>
        </is>
      </c>
      <c r="C10" s="5" t="n">
        <v>16</v>
      </c>
      <c r="D10" s="5" t="inlineStr">
        <is>
          <t>Réduire</t>
        </is>
      </c>
      <c r="E10" s="5" t="inlineStr">
        <is>
          <t>A.5.31;A.5.32;A.5.33;A.5.34;A.8.11</t>
        </is>
      </c>
      <c r="F10" s="5" t="inlineStr">
        <is>
          <t>Registre traitements, PIA, charte, formation DPO continue, anonymisation</t>
        </is>
      </c>
      <c r="G10" s="5" t="inlineStr">
        <is>
          <t>DPO</t>
        </is>
      </c>
      <c r="H10" s="5" t="inlineStr">
        <is>
          <t>2026-06-30</t>
        </is>
      </c>
      <c r="I10" s="6" t="n">
        <v>25000</v>
      </c>
      <c r="J10" s="5" t="inlineStr">
        <is>
          <t>En cours</t>
        </is>
      </c>
      <c r="K10" s="7" t="n">
        <v>0.8</v>
      </c>
      <c r="L10" s="5" t="inlineStr">
        <is>
          <t>Audit RGPD interne mai 2026 : 92% conformité</t>
        </is>
      </c>
      <c r="M10" s="5" t="n">
        <v>6</v>
      </c>
      <c r="N10" s="5" t="inlineStr">
        <is>
          <t>Oui</t>
        </is>
      </c>
    </row>
    <row r="11">
      <c r="A11" s="5" t="inlineStr">
        <is>
          <t>R-006</t>
        </is>
      </c>
      <c r="B11" s="5" t="inlineStr">
        <is>
          <t>Attaque DDoS sur services exposés</t>
        </is>
      </c>
      <c r="C11" s="5" t="n">
        <v>12</v>
      </c>
      <c r="D11" s="5" t="inlineStr">
        <is>
          <t>Réduire</t>
        </is>
      </c>
      <c r="E11" s="5" t="inlineStr">
        <is>
          <t>A.8.20;A.8.21;A.8.22;A.8.23</t>
        </is>
      </c>
      <c r="F11" s="5" t="inlineStr">
        <is>
          <t>Cloud-based DDoS protection (Cloudflare/Akamai), WAF, geo-blocking</t>
        </is>
      </c>
      <c r="G11" s="5" t="inlineStr">
        <is>
          <t>DSI</t>
        </is>
      </c>
      <c r="H11" s="5" t="inlineStr">
        <is>
          <t>2026-08-15</t>
        </is>
      </c>
      <c r="I11" s="6" t="n">
        <v>18000</v>
      </c>
      <c r="J11" s="5" t="inlineStr">
        <is>
          <t>Réalisé</t>
        </is>
      </c>
      <c r="K11" s="7" t="n">
        <v>1</v>
      </c>
      <c r="L11" s="5" t="inlineStr">
        <is>
          <t>Cloudflare actif ; aucun downtime sur 2 attaques bloquées Q1</t>
        </is>
      </c>
      <c r="M11" s="5" t="n">
        <v>4</v>
      </c>
      <c r="N11" s="5" t="inlineStr">
        <is>
          <t>Oui</t>
        </is>
      </c>
    </row>
    <row r="12">
      <c r="A12" s="5" t="inlineStr">
        <is>
          <t>R-007</t>
        </is>
      </c>
      <c r="B12" s="5" t="inlineStr">
        <is>
          <t>Vol équipement nomade</t>
        </is>
      </c>
      <c r="C12" s="5" t="n">
        <v>8</v>
      </c>
      <c r="D12" s="5" t="inlineStr">
        <is>
          <t>Réduire</t>
        </is>
      </c>
      <c r="E12" s="5" t="inlineStr">
        <is>
          <t>A.5.10;A.6.7;A.7.9;A.8.1;A.8.24</t>
        </is>
      </c>
      <c r="F12" s="5" t="inlineStr">
        <is>
          <t>Chiffrement BitLocker, MDM Intune, remote wipe, télétravail charte</t>
        </is>
      </c>
      <c r="G12" s="5" t="inlineStr">
        <is>
          <t>DSI + RH</t>
        </is>
      </c>
      <c r="H12" s="5" t="inlineStr">
        <is>
          <t>2026-05-30</t>
        </is>
      </c>
      <c r="I12" s="6" t="n">
        <v>10000</v>
      </c>
      <c r="J12" s="5" t="inlineStr">
        <is>
          <t>Réalisé</t>
        </is>
      </c>
      <c r="K12" s="7" t="n">
        <v>1</v>
      </c>
      <c r="L12" s="5" t="inlineStr">
        <is>
          <t>100% postes chiffrés ; 2 wipe distants OK en 2025</t>
        </is>
      </c>
      <c r="M12" s="5" t="n">
        <v>3</v>
      </c>
      <c r="N12" s="5" t="inlineStr">
        <is>
          <t>Oui</t>
        </is>
      </c>
    </row>
    <row r="13">
      <c r="A13" s="5" t="inlineStr">
        <is>
          <t>R-008</t>
        </is>
      </c>
      <c r="B13" s="5" t="inlineStr">
        <is>
          <t>Erreur humaine config cloud (S3 public)</t>
        </is>
      </c>
      <c r="C13" s="5" t="n">
        <v>15</v>
      </c>
      <c r="D13" s="5" t="inlineStr">
        <is>
          <t>Réduire</t>
        </is>
      </c>
      <c r="E13" s="5" t="inlineStr">
        <is>
          <t>A.5.23;A.8.9;A.8.27;A.8.28;A.8.29</t>
        </is>
      </c>
      <c r="F13" s="5" t="inlineStr">
        <is>
          <t>CSPM Prisma Cloud, IaC Terraform avec policy as code, peer review</t>
        </is>
      </c>
      <c r="G13" s="5" t="inlineStr">
        <is>
          <t>AS + DSI</t>
        </is>
      </c>
      <c r="H13" s="5" t="inlineStr">
        <is>
          <t>2026-09-01</t>
        </is>
      </c>
      <c r="I13" s="6" t="n">
        <v>40000</v>
      </c>
      <c r="J13" s="5" t="inlineStr">
        <is>
          <t>En cours</t>
        </is>
      </c>
      <c r="K13" s="7" t="n">
        <v>0.5</v>
      </c>
      <c r="L13" s="5" t="inlineStr">
        <is>
          <t>CSPM déployé 70% périmètre ; 12 findings critiques résolus</t>
        </is>
      </c>
      <c r="M13" s="5" t="n">
        <v>6</v>
      </c>
      <c r="N13" s="5" t="inlineStr">
        <is>
          <t>Oui</t>
        </is>
      </c>
    </row>
    <row r="14">
      <c r="A14" s="5" t="inlineStr">
        <is>
          <t>R-009</t>
        </is>
      </c>
      <c r="B14" s="5" t="inlineStr">
        <is>
          <t>Cyber-espionnage État-Nation (APT)</t>
        </is>
      </c>
      <c r="C14" s="5" t="n">
        <v>20</v>
      </c>
      <c r="D14" s="5" t="inlineStr">
        <is>
          <t>Réduire</t>
        </is>
      </c>
      <c r="E14" s="5" t="inlineStr">
        <is>
          <t>A.5.7;A.8.16;A.8.20;A.8.23;A.8.25</t>
        </is>
      </c>
      <c r="F14" s="5" t="inlineStr">
        <is>
          <t>Threat intel ANSSI/CERT-FR, segmentation forte, EDR avancé, hunting</t>
        </is>
      </c>
      <c r="G14" s="5" t="inlineStr">
        <is>
          <t>RSSI</t>
        </is>
      </c>
      <c r="H14" s="5" t="inlineStr">
        <is>
          <t>2026-12-15</t>
        </is>
      </c>
      <c r="I14" s="6" t="n">
        <v>70000</v>
      </c>
      <c r="J14" s="5" t="inlineStr">
        <is>
          <t>Planifié</t>
        </is>
      </c>
      <c r="K14" s="7" t="n">
        <v>0.15</v>
      </c>
      <c r="L14" s="5" t="inlineStr">
        <is>
          <t>Souscription CTI active ; 1 hunt mensuel à mettre en place</t>
        </is>
      </c>
      <c r="M14" s="5" t="n">
        <v>12</v>
      </c>
      <c r="N14" s="5" t="inlineStr">
        <is>
          <t>Limite — surveillance renforcée</t>
        </is>
      </c>
    </row>
    <row r="15">
      <c r="A15" s="5" t="inlineStr">
        <is>
          <t>R-010</t>
        </is>
      </c>
      <c r="B15" s="5" t="inlineStr">
        <is>
          <t>Sabotage interne (employé malveillant)</t>
        </is>
      </c>
      <c r="C15" s="5" t="n">
        <v>12</v>
      </c>
      <c r="D15" s="5" t="inlineStr">
        <is>
          <t>Réduire</t>
        </is>
      </c>
      <c r="E15" s="5" t="inlineStr">
        <is>
          <t>A.6.1;A.6.5;A.6.6;A.8.15;A.8.16</t>
        </is>
      </c>
      <c r="F15" s="5" t="inlineStr">
        <is>
          <t>UEBA, segregation of duties, code de conduite, offboarding rigoureux</t>
        </is>
      </c>
      <c r="G15" s="5" t="inlineStr">
        <is>
          <t>RH + RSSI</t>
        </is>
      </c>
      <c r="H15" s="5" t="inlineStr">
        <is>
          <t>2026-07-15</t>
        </is>
      </c>
      <c r="I15" s="6" t="n">
        <v>22000</v>
      </c>
      <c r="J15" s="5" t="inlineStr">
        <is>
          <t>En cours</t>
        </is>
      </c>
      <c r="K15" s="7" t="n">
        <v>0.4</v>
      </c>
      <c r="L15" s="5" t="inlineStr">
        <is>
          <t>UEBA en POC ; 100% offboarding signés J0</t>
        </is>
      </c>
      <c r="M15" s="5" t="n">
        <v>5</v>
      </c>
      <c r="N15" s="5" t="inlineStr">
        <is>
          <t>Oui</t>
        </is>
      </c>
    </row>
    <row r="16">
      <c r="A16" s="5" t="inlineStr">
        <is>
          <t>R-011</t>
        </is>
      </c>
      <c r="B16" s="5" t="inlineStr">
        <is>
          <t>Bug logiciel critique exploité (0-day)</t>
        </is>
      </c>
      <c r="C16" s="5" t="n">
        <v>16</v>
      </c>
      <c r="D16" s="5" t="inlineStr">
        <is>
          <t>Réduire</t>
        </is>
      </c>
      <c r="E16" s="5" t="inlineStr">
        <is>
          <t>A.8.8;A.8.25;A.8.27;A.8.28</t>
        </is>
      </c>
      <c r="F16" s="5" t="inlineStr">
        <is>
          <t>Veille CVE, patch management 30j/critique, SAST/DAST, bug bounty</t>
        </is>
      </c>
      <c r="G16" s="5" t="inlineStr">
        <is>
          <t>DSI + AS</t>
        </is>
      </c>
      <c r="H16" s="5" t="inlineStr">
        <is>
          <t>2026-11-30</t>
        </is>
      </c>
      <c r="I16" s="6" t="n">
        <v>60000</v>
      </c>
      <c r="J16" s="5" t="inlineStr">
        <is>
          <t>En cours</t>
        </is>
      </c>
      <c r="K16" s="7" t="n">
        <v>0.55</v>
      </c>
      <c r="L16" s="5" t="inlineStr">
        <is>
          <t>MTTR critique 18j (cible 30j) ; bug bounty Q3</t>
        </is>
      </c>
      <c r="M16" s="5" t="n">
        <v>8</v>
      </c>
      <c r="N16" s="5" t="inlineStr">
        <is>
          <t>Oui</t>
        </is>
      </c>
    </row>
    <row r="17">
      <c r="A17" s="5" t="inlineStr">
        <is>
          <t>R-012</t>
        </is>
      </c>
      <c r="B17" s="5" t="inlineStr">
        <is>
          <t>Défaillance fournisseur cloud unique</t>
        </is>
      </c>
      <c r="C17" s="5" t="n">
        <v>15</v>
      </c>
      <c r="D17" s="5" t="inlineStr">
        <is>
          <t>Éviter</t>
        </is>
      </c>
      <c r="E17" s="5" t="inlineStr">
        <is>
          <t>A.5.30;A.8.14</t>
        </is>
      </c>
      <c r="F17" s="5" t="inlineStr">
        <is>
          <t>Stratégie multi-cloud, abstraction Terraform, exit plan documenté</t>
        </is>
      </c>
      <c r="G17" s="5" t="inlineStr">
        <is>
          <t>DSI</t>
        </is>
      </c>
      <c r="H17" s="5" t="inlineStr">
        <is>
          <t>2027-03-31</t>
        </is>
      </c>
      <c r="I17" s="6" t="n">
        <v>95000</v>
      </c>
      <c r="J17" s="5" t="inlineStr">
        <is>
          <t>Planifié</t>
        </is>
      </c>
      <c r="K17" s="7" t="n">
        <v>0.1</v>
      </c>
      <c r="L17" s="5" t="inlineStr">
        <is>
          <t>Étude faisabilité en cours ; pilote multi-cloud Q4 2026</t>
        </is>
      </c>
      <c r="M17" s="5" t="n">
        <v>9</v>
      </c>
      <c r="N17" s="5" t="inlineStr">
        <is>
          <t>Limite</t>
        </is>
      </c>
    </row>
    <row r="18">
      <c r="A18" s="5" t="inlineStr">
        <is>
          <t>R-013</t>
        </is>
      </c>
      <c r="B18" s="5" t="inlineStr">
        <is>
          <t>Atteinte image / désinformation</t>
        </is>
      </c>
      <c r="C18" s="5" t="n">
        <v>9</v>
      </c>
      <c r="D18" s="5" t="inlineStr">
        <is>
          <t>Accepter</t>
        </is>
      </c>
      <c r="E18" s="5" t="inlineStr">
        <is>
          <t>A.5.5;A.5.6</t>
        </is>
      </c>
      <c r="F18" s="5" t="inlineStr">
        <is>
          <t>Plan de comm crise, veille e-réputation, porte-parole formé</t>
        </is>
      </c>
      <c r="G18" s="5" t="inlineStr">
        <is>
          <t>Direction Comm</t>
        </is>
      </c>
      <c r="H18" s="5" t="inlineStr">
        <is>
          <t>2026-06-15</t>
        </is>
      </c>
      <c r="I18" s="6" t="n">
        <v>5000</v>
      </c>
      <c r="J18" s="5" t="inlineStr">
        <is>
          <t>Réalisé</t>
        </is>
      </c>
      <c r="K18" s="7" t="n">
        <v>1</v>
      </c>
      <c r="L18" s="5" t="inlineStr">
        <is>
          <t>Plan validé direction ; veille Meltwater active</t>
        </is>
      </c>
      <c r="M18" s="5" t="n">
        <v>9</v>
      </c>
      <c r="N18" s="5" t="inlineStr">
        <is>
          <t>Oui — accepté direction</t>
        </is>
      </c>
    </row>
    <row r="19">
      <c r="A19" s="5" t="inlineStr">
        <is>
          <t>R-014</t>
        </is>
      </c>
      <c r="B19" s="5" t="inlineStr">
        <is>
          <t>Non-respect AI Act sur LLM interne</t>
        </is>
      </c>
      <c r="C19" s="5" t="n">
        <v>12</v>
      </c>
      <c r="D19" s="5" t="inlineStr">
        <is>
          <t>Réduire</t>
        </is>
      </c>
      <c r="E19" s="5" t="inlineStr">
        <is>
          <t>A.5.19;A.5.34;A.8.11;A.8.28</t>
        </is>
      </c>
      <c r="F19" s="5" t="inlineStr">
        <is>
          <t>Inventaire IA, classification haut risque, gouvernance données, transparence</t>
        </is>
      </c>
      <c r="G19" s="5" t="inlineStr">
        <is>
          <t>RSSI + DPO</t>
        </is>
      </c>
      <c r="H19" s="5" t="inlineStr">
        <is>
          <t>2026-10-31</t>
        </is>
      </c>
      <c r="I19" s="6" t="n">
        <v>30000</v>
      </c>
      <c r="J19" s="5" t="inlineStr">
        <is>
          <t>Planifié</t>
        </is>
      </c>
      <c r="K19" s="7" t="n">
        <v>0.2</v>
      </c>
      <c r="L19" s="5" t="inlineStr">
        <is>
          <t>Inventaire 80% ; politique IA en rédaction</t>
        </is>
      </c>
      <c r="M19" s="5" t="n">
        <v>6</v>
      </c>
      <c r="N19" s="5" t="inlineStr">
        <is>
          <t>Oui</t>
        </is>
      </c>
    </row>
    <row r="20">
      <c r="A20" s="5" t="inlineStr">
        <is>
          <t>R-015</t>
        </is>
      </c>
      <c r="B20" s="5" t="inlineStr">
        <is>
          <t>Perte de clé cryptographique maître</t>
        </is>
      </c>
      <c r="C20" s="5" t="n">
        <v>20</v>
      </c>
      <c r="D20" s="5" t="inlineStr">
        <is>
          <t>Réduire</t>
        </is>
      </c>
      <c r="E20" s="5" t="inlineStr">
        <is>
          <t>A.8.24</t>
        </is>
      </c>
      <c r="F20" s="5" t="inlineStr">
        <is>
          <t>HSM FIPS 140-2 L3, key escrow, dual control, BCDR clés</t>
        </is>
      </c>
      <c r="G20" s="5" t="inlineStr">
        <is>
          <t>RSSI</t>
        </is>
      </c>
      <c r="H20" s="5" t="inlineStr">
        <is>
          <t>2026-08-31</t>
        </is>
      </c>
      <c r="I20" s="6" t="n">
        <v>50000</v>
      </c>
      <c r="J20" s="5" t="inlineStr">
        <is>
          <t>En cours</t>
        </is>
      </c>
      <c r="K20" s="7" t="n">
        <v>0.65</v>
      </c>
      <c r="L20" s="5" t="inlineStr">
        <is>
          <t>HSM Thales déployé ; procédure recovery testée</t>
        </is>
      </c>
      <c r="M20" s="5" t="n">
        <v>5</v>
      </c>
      <c r="N20" s="5" t="inlineStr">
        <is>
          <t>Oui</t>
        </is>
      </c>
    </row>
  </sheetData>
  <mergeCells count="3">
    <mergeCell ref="A3:N3"/>
    <mergeCell ref="A2:N2"/>
    <mergeCell ref="A1:N1"/>
  </mergeCells>
  <conditionalFormatting sqref="C6:C205">
    <cfRule type="colorScale" priority="1">
      <colorScale>
        <cfvo type="num" val="1"/>
        <cfvo type="num" val="12"/>
        <cfvo type="num" val="25"/>
        <color rgb="0063BE7B"/>
        <color rgb="00FFEB84"/>
        <color rgb="00F8696B"/>
      </colorScale>
    </cfRule>
  </conditionalFormatting>
  <conditionalFormatting sqref="M6:M205">
    <cfRule type="colorScale" priority="1">
      <colorScale>
        <cfvo type="num" val="1"/>
        <cfvo type="num" val="12"/>
        <cfvo type="num" val="25"/>
        <color rgb="0063BE7B"/>
        <color rgb="00FFEB84"/>
        <color rgb="00F8696B"/>
      </colorScale>
    </cfRule>
  </conditionalFormatting>
  <conditionalFormatting sqref="J6:J205">
    <cfRule type="cellIs" priority="3" operator="equal" dxfId="0">
      <formula>"Réalisé"</formula>
    </cfRule>
    <cfRule type="cellIs" priority="4" operator="equal" dxfId="1">
      <formula>"En cours"</formula>
    </cfRule>
    <cfRule type="cellIs" priority="5" operator="equal" dxfId="2">
      <formula>"Planifié"</formula>
    </cfRule>
  </conditionalFormatting>
  <conditionalFormatting sqref="H6:H205">
    <cfRule type="expression" priority="6" dxfId="3">
      <formula>AND(H6&lt;&gt;"",H6&lt;TODAY(),J6&lt;&gt;"Réalisé")</formula>
    </cfRule>
  </conditionalFormatting>
  <dataValidations count="4">
    <dataValidation sqref="D6:D205" showDropDown="0" showInputMessage="0" showErrorMessage="0" allowBlank="1" type="list">
      <formula1>"Réduire,Transférer,Éviter,Accepter"</formula1>
    </dataValidation>
    <dataValidation sqref="J6:J205" showDropDown="0" showInputMessage="0" showErrorMessage="0" allowBlank="1" type="list">
      <formula1>"Planifié,En cours,Réalisé,Suspendu,Abandonné"</formula1>
    </dataValidation>
    <dataValidation sqref="N6:N205" showDropDown="0" showInputMessage="0" showErrorMessage="0" allowBlank="1" type="list">
      <formula1>"Oui,Limite,Non,Oui — accepté direction,Limite — surveillance renforcée"</formula1>
    </dataValidation>
    <dataValidation sqref="C6:C205" showDropDown="0" showInputMessage="0" showErrorMessage="0" allowBlank="1" type="whole" operator="between">
      <formula1>1</formula1>
      <formula2>25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14" customWidth="1" min="3" max="3"/>
  </cols>
  <sheetData>
    <row r="1" ht="26" customHeight="1">
      <c r="A1" s="1" t="inlineStr">
        <is>
          <t>Synthèse plan de traitement</t>
        </is>
      </c>
    </row>
    <row r="2" ht="18" customHeight="1">
      <c r="A2" s="2" t="inlineStr">
        <is>
          <t>Indicateurs clés</t>
        </is>
      </c>
    </row>
    <row r="3" ht="16" customHeight="1">
      <c r="A3" s="3" t="inlineStr">
        <is>
          <t>ayinedjimi-consultants.fr — ISO/IEC 27001:2022 — Template Gratuit</t>
        </is>
      </c>
    </row>
    <row r="5">
      <c r="A5" s="4" t="inlineStr">
        <is>
          <t>Indicateur</t>
        </is>
      </c>
      <c r="B5" s="4" t="inlineStr">
        <is>
          <t>Valeur</t>
        </is>
      </c>
      <c r="C5" s="4" t="inlineStr">
        <is>
          <t>Cible</t>
        </is>
      </c>
    </row>
    <row r="6">
      <c r="A6" s="5" t="inlineStr">
        <is>
          <t>Nombre total de risques traités</t>
        </is>
      </c>
      <c r="B6" s="5">
        <f>COUNTA('Plan traitement risques'!A6:A205)</f>
        <v/>
      </c>
      <c r="C6" s="5" t="inlineStr">
        <is>
          <t>—</t>
        </is>
      </c>
    </row>
    <row r="7">
      <c r="A7" s="5" t="inlineStr">
        <is>
          <t>Risques réalisés</t>
        </is>
      </c>
      <c r="B7" s="5">
        <f>COUNTIF('Plan traitement risques'!J6:J205,"Réalisé")</f>
        <v/>
      </c>
      <c r="C7" s="5" t="inlineStr">
        <is>
          <t>—</t>
        </is>
      </c>
    </row>
    <row r="8">
      <c r="A8" s="5" t="inlineStr">
        <is>
          <t>Risques en cours</t>
        </is>
      </c>
      <c r="B8" s="5">
        <f>COUNTIF('Plan traitement risques'!J6:J205,"En cours")</f>
        <v/>
      </c>
      <c r="C8" s="5" t="inlineStr">
        <is>
          <t>—</t>
        </is>
      </c>
    </row>
    <row r="9">
      <c r="A9" s="5" t="inlineStr">
        <is>
          <t>Risques planifiés</t>
        </is>
      </c>
      <c r="B9" s="5">
        <f>COUNTIF('Plan traitement risques'!J6:J205,"Planifié")</f>
        <v/>
      </c>
      <c r="C9" s="5" t="inlineStr">
        <is>
          <t>—</t>
        </is>
      </c>
    </row>
    <row r="10">
      <c r="A10" s="5" t="inlineStr">
        <is>
          <t>Budget total RTP</t>
        </is>
      </c>
      <c r="B10" s="6">
        <f>SUM('Plan traitement risques'!I6:I205)</f>
        <v/>
      </c>
      <c r="C10" s="5" t="inlineStr">
        <is>
          <t>—</t>
        </is>
      </c>
    </row>
    <row r="11">
      <c r="A11" s="5" t="inlineStr">
        <is>
          <t>Score initial moyen</t>
        </is>
      </c>
      <c r="B11" s="5">
        <f>AVERAGE('Plan traitement risques'!C6:C205)</f>
        <v/>
      </c>
      <c r="C11" s="5" t="inlineStr">
        <is>
          <t>—</t>
        </is>
      </c>
    </row>
    <row r="12">
      <c r="A12" s="5" t="inlineStr">
        <is>
          <t>Score résiduel moyen</t>
        </is>
      </c>
      <c r="B12" s="5">
        <f>AVERAGE('Plan traitement risques'!M6:M205)</f>
        <v/>
      </c>
      <c r="C12" s="5" t="inlineStr">
        <is>
          <t>≤ 8</t>
        </is>
      </c>
    </row>
    <row r="13">
      <c r="A13" s="5" t="inlineStr">
        <is>
          <t>Avancement moyen</t>
        </is>
      </c>
      <c r="B13" s="8">
        <f>AVERAGE('Plan traitement risques'!K6:K205)</f>
        <v/>
      </c>
      <c r="C13" s="5" t="inlineStr">
        <is>
          <t>≥ 70%</t>
        </is>
      </c>
    </row>
  </sheetData>
  <mergeCells count="3">
    <mergeCell ref="A1:C1"/>
    <mergeCell ref="A3:C3"/>
    <mergeCell ref="A2:C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2026-05-15T19:12:30Z</dcterms:created>
  <dcterms:modified xmlns:dcterms="http://purl.org/dc/terms/" xmlns:xsi="http://www.w3.org/2001/XMLSchema-instance" xsi:type="dcterms:W3CDTF">2026-05-15T19:12:30Z</dcterms:modified>
</cp:coreProperties>
</file>