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compétences" sheetId="1" state="visible" r:id="rId1"/>
    <sheet xmlns:r="http://schemas.openxmlformats.org/officeDocument/2006/relationships" name="Synthèse par rô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F3A5F"/>
      <sz val="16"/>
    </font>
    <font>
      <name val="Calibri"/>
      <i val="1"/>
      <color rgb="00555555"/>
      <sz val="10"/>
    </font>
    <font>
      <name val="Calibri"/>
      <b val="1"/>
      <color rgb="00C9A961"/>
      <sz val="9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3A5F"/>
      </patternFill>
    </fill>
  </fills>
  <borders count="3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 wrapText="1"/>
    </xf>
    <xf numFmtId="2" fontId="0" fillId="0" borderId="2" applyAlignment="1" pivotButton="0" quotePrefix="0" xfId="0">
      <alignment vertical="center" wrapText="1"/>
    </xf>
  </cellXfs>
  <cellStyles count="1">
    <cellStyle name="Normal" xfId="0" builtinId="0" hidden="0"/>
  </cellStyles>
  <dxfs count="3">
    <dxf>
      <fill>
        <patternFill patternType="solid">
          <fgColor rgb="00FFC7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Gap total par rôle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 par rôle'!B5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par rôle'!$A$6:$A$13</f>
            </numRef>
          </cat>
          <val>
            <numRef>
              <f>'Synthèse par rôle'!$B$6:$B$13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20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30" customWidth="1" min="2" max="2"/>
    <col width="38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50" customWidth="1" min="28" max="28"/>
  </cols>
  <sheetData>
    <row r="1" ht="26" customHeight="1">
      <c r="A1" s="1" t="inlineStr">
        <is>
          <t>Matrice de compétences SMSI</t>
        </is>
      </c>
    </row>
    <row r="2" ht="18" customHeight="1">
      <c r="A2" s="2" t="inlineStr">
        <is>
          <t>Clause 7.2 — Compétences du personnel SMSI</t>
        </is>
      </c>
    </row>
    <row r="3" ht="16" customHeight="1">
      <c r="A3" s="3" t="inlineStr">
        <is>
          <t>ayinedjimi-consultants.fr — ISO/IEC 27001:2022 — Template Gratuit</t>
        </is>
      </c>
    </row>
    <row r="5" ht="40" customHeight="1">
      <c r="A5" s="4" t="inlineStr">
        <is>
          <t>ID Compétence</t>
        </is>
      </c>
      <c r="B5" s="4" t="inlineStr">
        <is>
          <t>Compétence</t>
        </is>
      </c>
      <c r="C5" s="4" t="inlineStr">
        <is>
          <t>Description</t>
        </is>
      </c>
      <c r="D5" s="4" t="inlineStr">
        <is>
          <t>RSSI
Requis (1-5)</t>
        </is>
      </c>
      <c r="E5" s="4" t="inlineStr">
        <is>
          <t>AS (Architecte sécu.)
Requis (1-5)</t>
        </is>
      </c>
      <c r="F5" s="4" t="inlineStr">
        <is>
          <t>DSI
Requis (1-5)</t>
        </is>
      </c>
      <c r="G5" s="4" t="inlineStr">
        <is>
          <t>DPO
Requis (1-5)</t>
        </is>
      </c>
      <c r="H5" s="4" t="inlineStr">
        <is>
          <t>CIL
Requis (1-5)</t>
        </is>
      </c>
      <c r="I5" s="4" t="inlineStr">
        <is>
          <t>Juridique
Requis (1-5)</t>
        </is>
      </c>
      <c r="J5" s="4" t="inlineStr">
        <is>
          <t>RH
Requis (1-5)</t>
        </is>
      </c>
      <c r="K5" s="4" t="inlineStr">
        <is>
          <t>CISO Groupe
Requis (1-5)</t>
        </is>
      </c>
      <c r="L5" s="4" t="inlineStr">
        <is>
          <t>RSSI
Actuel (1-5)</t>
        </is>
      </c>
      <c r="M5" s="4" t="inlineStr">
        <is>
          <t>AS (Architecte sécu.)
Actuel (1-5)</t>
        </is>
      </c>
      <c r="N5" s="4" t="inlineStr">
        <is>
          <t>DSI
Actuel (1-5)</t>
        </is>
      </c>
      <c r="O5" s="4" t="inlineStr">
        <is>
          <t>DPO
Actuel (1-5)</t>
        </is>
      </c>
      <c r="P5" s="4" t="inlineStr">
        <is>
          <t>CIL
Actuel (1-5)</t>
        </is>
      </c>
      <c r="Q5" s="4" t="inlineStr">
        <is>
          <t>Juridique
Actuel (1-5)</t>
        </is>
      </c>
      <c r="R5" s="4" t="inlineStr">
        <is>
          <t>RH
Actuel (1-5)</t>
        </is>
      </c>
      <c r="S5" s="4" t="inlineStr">
        <is>
          <t>CISO Groupe
Actuel (1-5)</t>
        </is>
      </c>
      <c r="T5" s="4" t="inlineStr">
        <is>
          <t>RSSI
Gap</t>
        </is>
      </c>
      <c r="U5" s="4" t="inlineStr">
        <is>
          <t>AS (Architecte sécu.)
Gap</t>
        </is>
      </c>
      <c r="V5" s="4" t="inlineStr">
        <is>
          <t>DSI
Gap</t>
        </is>
      </c>
      <c r="W5" s="4" t="inlineStr">
        <is>
          <t>DPO
Gap</t>
        </is>
      </c>
      <c r="X5" s="4" t="inlineStr">
        <is>
          <t>CIL
Gap</t>
        </is>
      </c>
      <c r="Y5" s="4" t="inlineStr">
        <is>
          <t>Juridique
Gap</t>
        </is>
      </c>
      <c r="Z5" s="4" t="inlineStr">
        <is>
          <t>RH
Gap</t>
        </is>
      </c>
      <c r="AA5" s="4" t="inlineStr">
        <is>
          <t>CISO Groupe
Gap</t>
        </is>
      </c>
      <c r="AB5" s="4" t="inlineStr">
        <is>
          <t>Plan de formation associé</t>
        </is>
      </c>
    </row>
    <row r="6">
      <c r="A6" s="5" t="inlineStr">
        <is>
          <t>C01</t>
        </is>
      </c>
      <c r="B6" s="5" t="inlineStr">
        <is>
          <t>Gouvernance SMSI ISO 27001</t>
        </is>
      </c>
      <c r="C6" s="5" t="inlineStr">
        <is>
          <t>Connaissance des clauses 4-10 et Annexe A</t>
        </is>
      </c>
      <c r="D6" s="5" t="n">
        <v>5</v>
      </c>
      <c r="E6" s="5" t="n">
        <v>4</v>
      </c>
      <c r="F6" s="5" t="n">
        <v>3</v>
      </c>
      <c r="G6" s="5" t="n">
        <v>3</v>
      </c>
      <c r="H6" s="5" t="n">
        <v>3</v>
      </c>
      <c r="I6" s="5" t="n">
        <v>2</v>
      </c>
      <c r="J6" s="5" t="n">
        <v>1</v>
      </c>
      <c r="K6" s="5" t="n">
        <v>5</v>
      </c>
      <c r="L6" s="5" t="n">
        <v>4</v>
      </c>
      <c r="M6" s="5" t="n">
        <v>3</v>
      </c>
      <c r="N6" s="5" t="n">
        <v>2</v>
      </c>
      <c r="O6" s="5" t="n">
        <v>2</v>
      </c>
      <c r="P6" s="5" t="n">
        <v>2</v>
      </c>
      <c r="Q6" s="5" t="n">
        <v>1</v>
      </c>
      <c r="R6" s="5" t="n">
        <v>1</v>
      </c>
      <c r="S6" s="5" t="n">
        <v>5</v>
      </c>
      <c r="T6" s="5">
        <f>D6-L6</f>
        <v/>
      </c>
      <c r="U6" s="5">
        <f>E6-M6</f>
        <v/>
      </c>
      <c r="V6" s="5">
        <f>F6-N6</f>
        <v/>
      </c>
      <c r="W6" s="5">
        <f>G6-O6</f>
        <v/>
      </c>
      <c r="X6" s="5">
        <f>H6-P6</f>
        <v/>
      </c>
      <c r="Y6" s="5">
        <f>I6-Q6</f>
        <v/>
      </c>
      <c r="Z6" s="5">
        <f>J6-R6</f>
        <v/>
      </c>
      <c r="AA6" s="5">
        <f>K6-S6</f>
        <v/>
      </c>
      <c r="AB6" s="5" t="inlineStr">
        <is>
          <t>ANSSI MOOC SecNumacadémie + LSTI ISO 27001 LI (5j)</t>
        </is>
      </c>
    </row>
    <row r="7">
      <c r="A7" s="5" t="inlineStr">
        <is>
          <t>C02</t>
        </is>
      </c>
      <c r="B7" s="5" t="inlineStr">
        <is>
          <t>Analyse de risques EBIOS RM</t>
        </is>
      </c>
      <c r="C7" s="5" t="inlineStr">
        <is>
          <t>Identification, vraisemblance, gravité, traitement</t>
        </is>
      </c>
      <c r="D7" s="5" t="n">
        <v>5</v>
      </c>
      <c r="E7" s="5" t="n">
        <v>4</v>
      </c>
      <c r="F7" s="5" t="n">
        <v>2</v>
      </c>
      <c r="G7" s="5" t="n">
        <v>3</v>
      </c>
      <c r="H7" s="5" t="n">
        <v>3</v>
      </c>
      <c r="I7" s="5" t="n">
        <v>1</v>
      </c>
      <c r="J7" s="5" t="n">
        <v>1</v>
      </c>
      <c r="K7" s="5" t="n">
        <v>5</v>
      </c>
      <c r="L7" s="5" t="n">
        <v>4</v>
      </c>
      <c r="M7" s="5" t="n">
        <v>3</v>
      </c>
      <c r="N7" s="5" t="n">
        <v>2</v>
      </c>
      <c r="O7" s="5" t="n">
        <v>2</v>
      </c>
      <c r="P7" s="5" t="n">
        <v>2</v>
      </c>
      <c r="Q7" s="5" t="n">
        <v>1</v>
      </c>
      <c r="R7" s="5" t="n">
        <v>1</v>
      </c>
      <c r="S7" s="5" t="n">
        <v>5</v>
      </c>
      <c r="T7" s="5">
        <f>D7-L7</f>
        <v/>
      </c>
      <c r="U7" s="5">
        <f>E7-M7</f>
        <v/>
      </c>
      <c r="V7" s="5">
        <f>F7-N7</f>
        <v/>
      </c>
      <c r="W7" s="5">
        <f>G7-O7</f>
        <v/>
      </c>
      <c r="X7" s="5">
        <f>H7-P7</f>
        <v/>
      </c>
      <c r="Y7" s="5">
        <f>I7-Q7</f>
        <v/>
      </c>
      <c r="Z7" s="5">
        <f>J7-R7</f>
        <v/>
      </c>
      <c r="AA7" s="5">
        <f>K7-S7</f>
        <v/>
      </c>
      <c r="AB7" s="5" t="inlineStr">
        <is>
          <t>Formation EBIOS RM Club EBIOS (3j) + atelier interne</t>
        </is>
      </c>
    </row>
    <row r="8">
      <c r="A8" s="5" t="inlineStr">
        <is>
          <t>C03</t>
        </is>
      </c>
      <c r="B8" s="5" t="inlineStr">
        <is>
          <t>Audit interne ISO 19011</t>
        </is>
      </c>
      <c r="C8" s="5" t="inlineStr">
        <is>
          <t>Préparation, conduite, restitution, suivi</t>
        </is>
      </c>
      <c r="D8" s="5" t="n">
        <v>4</v>
      </c>
      <c r="E8" s="5" t="n">
        <v>3</v>
      </c>
      <c r="F8" s="5" t="n">
        <v>2</v>
      </c>
      <c r="G8" s="5" t="n">
        <v>3</v>
      </c>
      <c r="H8" s="5" t="n">
        <v>2</v>
      </c>
      <c r="I8" s="5" t="n">
        <v>2</v>
      </c>
      <c r="J8" s="5" t="n">
        <v>1</v>
      </c>
      <c r="K8" s="5" t="n">
        <v>4</v>
      </c>
      <c r="L8" s="5" t="n">
        <v>3</v>
      </c>
      <c r="M8" s="5" t="n">
        <v>2</v>
      </c>
      <c r="N8" s="5" t="n">
        <v>1</v>
      </c>
      <c r="O8" s="5" t="n">
        <v>2</v>
      </c>
      <c r="P8" s="5" t="n">
        <v>1</v>
      </c>
      <c r="Q8" s="5" t="n">
        <v>1</v>
      </c>
      <c r="R8" s="5" t="n">
        <v>0</v>
      </c>
      <c r="S8" s="5" t="n">
        <v>4</v>
      </c>
      <c r="T8" s="5">
        <f>D8-L8</f>
        <v/>
      </c>
      <c r="U8" s="5">
        <f>E8-M8</f>
        <v/>
      </c>
      <c r="V8" s="5">
        <f>F8-N8</f>
        <v/>
      </c>
      <c r="W8" s="5">
        <f>G8-O8</f>
        <v/>
      </c>
      <c r="X8" s="5">
        <f>H8-P8</f>
        <v/>
      </c>
      <c r="Y8" s="5">
        <f>I8-Q8</f>
        <v/>
      </c>
      <c r="Z8" s="5">
        <f>J8-R8</f>
        <v/>
      </c>
      <c r="AA8" s="5">
        <f>K8-S8</f>
        <v/>
      </c>
      <c r="AB8" s="5" t="inlineStr">
        <is>
          <t>ISO 19011 LRQA / AFNOR (3j)</t>
        </is>
      </c>
    </row>
    <row r="9">
      <c r="A9" s="5" t="inlineStr">
        <is>
          <t>C04</t>
        </is>
      </c>
      <c r="B9" s="5" t="inlineStr">
        <is>
          <t>Cryptographie appliquée</t>
        </is>
      </c>
      <c r="C9" s="5" t="inlineStr">
        <is>
          <t>PKI, TLS, chiffrement at-rest/in-transit, clés HSM</t>
        </is>
      </c>
      <c r="D9" s="5" t="n">
        <v>4</v>
      </c>
      <c r="E9" s="5" t="n">
        <v>5</v>
      </c>
      <c r="F9" s="5" t="n">
        <v>3</v>
      </c>
      <c r="G9" s="5" t="n">
        <v>2</v>
      </c>
      <c r="H9" s="5" t="n">
        <v>2</v>
      </c>
      <c r="I9" s="5" t="n">
        <v>1</v>
      </c>
      <c r="J9" s="5" t="n">
        <v>1</v>
      </c>
      <c r="K9" s="5" t="n">
        <v>4</v>
      </c>
      <c r="L9" s="5" t="n">
        <v>3</v>
      </c>
      <c r="M9" s="5" t="n">
        <v>4</v>
      </c>
      <c r="N9" s="5" t="n">
        <v>2</v>
      </c>
      <c r="O9" s="5" t="n">
        <v>1</v>
      </c>
      <c r="P9" s="5" t="n">
        <v>1</v>
      </c>
      <c r="Q9" s="5" t="n">
        <v>0</v>
      </c>
      <c r="R9" s="5" t="n">
        <v>0</v>
      </c>
      <c r="S9" s="5" t="n">
        <v>4</v>
      </c>
      <c r="T9" s="5">
        <f>D9-L9</f>
        <v/>
      </c>
      <c r="U9" s="5">
        <f>E9-M9</f>
        <v/>
      </c>
      <c r="V9" s="5">
        <f>F9-N9</f>
        <v/>
      </c>
      <c r="W9" s="5">
        <f>G9-O9</f>
        <v/>
      </c>
      <c r="X9" s="5">
        <f>H9-P9</f>
        <v/>
      </c>
      <c r="Y9" s="5">
        <f>I9-Q9</f>
        <v/>
      </c>
      <c r="Z9" s="5">
        <f>J9-R9</f>
        <v/>
      </c>
      <c r="AA9" s="5">
        <f>K9-S9</f>
        <v/>
      </c>
      <c r="AB9" s="5" t="inlineStr">
        <is>
          <t>Cryptography RSA Conf + ANSSI ClusiF tech (auto-formation)</t>
        </is>
      </c>
    </row>
    <row r="10">
      <c r="A10" s="5" t="inlineStr">
        <is>
          <t>C05</t>
        </is>
      </c>
      <c r="B10" s="5" t="inlineStr">
        <is>
          <t>Sécurité réseau</t>
        </is>
      </c>
      <c r="C10" s="5" t="inlineStr">
        <is>
          <t>Segmentation, NGFW, Zero Trust, IDS/IPS, DDoS</t>
        </is>
      </c>
      <c r="D10" s="5" t="n">
        <v>4</v>
      </c>
      <c r="E10" s="5" t="n">
        <v>5</v>
      </c>
      <c r="F10" s="5" t="n">
        <v>4</v>
      </c>
      <c r="G10" s="5" t="n">
        <v>1</v>
      </c>
      <c r="H10" s="5" t="n">
        <v>1</v>
      </c>
      <c r="I10" s="5" t="n">
        <v>1</v>
      </c>
      <c r="J10" s="5" t="n">
        <v>1</v>
      </c>
      <c r="K10" s="5" t="n">
        <v>4</v>
      </c>
      <c r="L10" s="5" t="n">
        <v>3</v>
      </c>
      <c r="M10" s="5" t="n">
        <v>4</v>
      </c>
      <c r="N10" s="5" t="n">
        <v>3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4</v>
      </c>
      <c r="T10" s="5">
        <f>D10-L10</f>
        <v/>
      </c>
      <c r="U10" s="5">
        <f>E10-M10</f>
        <v/>
      </c>
      <c r="V10" s="5">
        <f>F10-N10</f>
        <v/>
      </c>
      <c r="W10" s="5">
        <f>G10-O10</f>
        <v/>
      </c>
      <c r="X10" s="5">
        <f>H10-P10</f>
        <v/>
      </c>
      <c r="Y10" s="5">
        <f>I10-Q10</f>
        <v/>
      </c>
      <c r="Z10" s="5">
        <f>J10-R10</f>
        <v/>
      </c>
      <c r="AA10" s="5">
        <f>K10-S10</f>
        <v/>
      </c>
      <c r="AB10" s="5" t="inlineStr">
        <is>
          <t>Cisco CCNP Security / Palo Alto PCNSA</t>
        </is>
      </c>
    </row>
    <row r="11">
      <c r="A11" s="5" t="inlineStr">
        <is>
          <t>C06</t>
        </is>
      </c>
      <c r="B11" s="5" t="inlineStr">
        <is>
          <t>Sécurité applicative DevSecOps</t>
        </is>
      </c>
      <c r="C11" s="5" t="inlineStr">
        <is>
          <t>SAST/DAST/SCA, OWASP, secure coding</t>
        </is>
      </c>
      <c r="D11" s="5" t="n">
        <v>4</v>
      </c>
      <c r="E11" s="5" t="n">
        <v>5</v>
      </c>
      <c r="F11" s="5" t="n">
        <v>3</v>
      </c>
      <c r="G11" s="5" t="n">
        <v>1</v>
      </c>
      <c r="H11" s="5" t="n">
        <v>1</v>
      </c>
      <c r="I11" s="5" t="n">
        <v>1</v>
      </c>
      <c r="J11" s="5" t="n">
        <v>1</v>
      </c>
      <c r="K11" s="5" t="n">
        <v>4</v>
      </c>
      <c r="L11" s="5" t="n">
        <v>3</v>
      </c>
      <c r="M11" s="5" t="n">
        <v>4</v>
      </c>
      <c r="N11" s="5" t="n">
        <v>2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3</v>
      </c>
      <c r="T11" s="5">
        <f>D11-L11</f>
        <v/>
      </c>
      <c r="U11" s="5">
        <f>E11-M11</f>
        <v/>
      </c>
      <c r="V11" s="5">
        <f>F11-N11</f>
        <v/>
      </c>
      <c r="W11" s="5">
        <f>G11-O11</f>
        <v/>
      </c>
      <c r="X11" s="5">
        <f>H11-P11</f>
        <v/>
      </c>
      <c r="Y11" s="5">
        <f>I11-Q11</f>
        <v/>
      </c>
      <c r="Z11" s="5">
        <f>J11-R11</f>
        <v/>
      </c>
      <c r="AA11" s="5">
        <f>K11-S11</f>
        <v/>
      </c>
      <c r="AB11" s="5" t="inlineStr">
        <is>
          <t>OWASP CSP + Secure Code Warrior (in-house)</t>
        </is>
      </c>
    </row>
    <row r="12">
      <c r="A12" s="5" t="inlineStr">
        <is>
          <t>C07</t>
        </is>
      </c>
      <c r="B12" s="5" t="inlineStr">
        <is>
          <t>Sécurité cloud (CCSK/CCSP)</t>
        </is>
      </c>
      <c r="C12" s="5" t="inlineStr">
        <is>
          <t>IAM, CSPM, CASB, shared responsibility</t>
        </is>
      </c>
      <c r="D12" s="5" t="n">
        <v>4</v>
      </c>
      <c r="E12" s="5" t="n">
        <v>5</v>
      </c>
      <c r="F12" s="5" t="n">
        <v>4</v>
      </c>
      <c r="G12" s="5" t="n">
        <v>2</v>
      </c>
      <c r="H12" s="5" t="n">
        <v>2</v>
      </c>
      <c r="I12" s="5" t="n">
        <v>1</v>
      </c>
      <c r="J12" s="5" t="n">
        <v>1</v>
      </c>
      <c r="K12" s="5" t="n">
        <v>4</v>
      </c>
      <c r="L12" s="5" t="n">
        <v>3</v>
      </c>
      <c r="M12" s="5" t="n">
        <v>4</v>
      </c>
      <c r="N12" s="5" t="n">
        <v>3</v>
      </c>
      <c r="O12" s="5" t="n">
        <v>1</v>
      </c>
      <c r="P12" s="5" t="n">
        <v>1</v>
      </c>
      <c r="Q12" s="5" t="n">
        <v>0</v>
      </c>
      <c r="R12" s="5" t="n">
        <v>0</v>
      </c>
      <c r="S12" s="5" t="n">
        <v>3</v>
      </c>
      <c r="T12" s="5">
        <f>D12-L12</f>
        <v/>
      </c>
      <c r="U12" s="5">
        <f>E12-M12</f>
        <v/>
      </c>
      <c r="V12" s="5">
        <f>F12-N12</f>
        <v/>
      </c>
      <c r="W12" s="5">
        <f>G12-O12</f>
        <v/>
      </c>
      <c r="X12" s="5">
        <f>H12-P12</f>
        <v/>
      </c>
      <c r="Y12" s="5">
        <f>I12-Q12</f>
        <v/>
      </c>
      <c r="Z12" s="5">
        <f>J12-R12</f>
        <v/>
      </c>
      <c r="AA12" s="5">
        <f>K12-S12</f>
        <v/>
      </c>
      <c r="AB12" s="5" t="inlineStr">
        <is>
          <t>(ISC)2 CCSP + AWS/Azure Security Specialty</t>
        </is>
      </c>
    </row>
    <row r="13">
      <c r="A13" s="5" t="inlineStr">
        <is>
          <t>C08</t>
        </is>
      </c>
      <c r="B13" s="5" t="inlineStr">
        <is>
          <t>Réponse à incidents (CSIRT/SOC)</t>
        </is>
      </c>
      <c r="C13" s="5" t="inlineStr">
        <is>
          <t>Triage, containment, forensics, post-mortem</t>
        </is>
      </c>
      <c r="D13" s="5" t="n">
        <v>5</v>
      </c>
      <c r="E13" s="5" t="n">
        <v>4</v>
      </c>
      <c r="F13" s="5" t="n">
        <v>3</v>
      </c>
      <c r="G13" s="5" t="n">
        <v>3</v>
      </c>
      <c r="H13" s="5" t="n">
        <v>2</v>
      </c>
      <c r="I13" s="5" t="n">
        <v>2</v>
      </c>
      <c r="J13" s="5" t="n">
        <v>1</v>
      </c>
      <c r="K13" s="5" t="n">
        <v>5</v>
      </c>
      <c r="L13" s="5" t="n">
        <v>4</v>
      </c>
      <c r="M13" s="5" t="n">
        <v>3</v>
      </c>
      <c r="N13" s="5" t="n">
        <v>2</v>
      </c>
      <c r="O13" s="5" t="n">
        <v>2</v>
      </c>
      <c r="P13" s="5" t="n">
        <v>1</v>
      </c>
      <c r="Q13" s="5" t="n">
        <v>1</v>
      </c>
      <c r="R13" s="5" t="n">
        <v>0</v>
      </c>
      <c r="S13" s="5" t="n">
        <v>5</v>
      </c>
      <c r="T13" s="5">
        <f>D13-L13</f>
        <v/>
      </c>
      <c r="U13" s="5">
        <f>E13-M13</f>
        <v/>
      </c>
      <c r="V13" s="5">
        <f>F13-N13</f>
        <v/>
      </c>
      <c r="W13" s="5">
        <f>G13-O13</f>
        <v/>
      </c>
      <c r="X13" s="5">
        <f>H13-P13</f>
        <v/>
      </c>
      <c r="Y13" s="5">
        <f>I13-Q13</f>
        <v/>
      </c>
      <c r="Z13" s="5">
        <f>J13-R13</f>
        <v/>
      </c>
      <c r="AA13" s="5">
        <f>K13-S13</f>
        <v/>
      </c>
      <c r="AB13" s="5" t="inlineStr">
        <is>
          <t>SANS FOR508/FOR578 ou CERT-FR ateliers</t>
        </is>
      </c>
    </row>
    <row r="14">
      <c r="A14" s="5" t="inlineStr">
        <is>
          <t>C09</t>
        </is>
      </c>
      <c r="B14" s="5" t="inlineStr">
        <is>
          <t>Continuité d'activité ISO 22301</t>
        </is>
      </c>
      <c r="C14" s="5" t="inlineStr">
        <is>
          <t>BIA, PCA, PRA, tests</t>
        </is>
      </c>
      <c r="D14" s="5" t="n">
        <v>4</v>
      </c>
      <c r="E14" s="5" t="n">
        <v>3</v>
      </c>
      <c r="F14" s="5" t="n">
        <v>4</v>
      </c>
      <c r="G14" s="5" t="n">
        <v>2</v>
      </c>
      <c r="H14" s="5" t="n">
        <v>2</v>
      </c>
      <c r="I14" s="5" t="n">
        <v>2</v>
      </c>
      <c r="J14" s="5" t="n">
        <v>2</v>
      </c>
      <c r="K14" s="5" t="n">
        <v>4</v>
      </c>
      <c r="L14" s="5" t="n">
        <v>3</v>
      </c>
      <c r="M14" s="5" t="n">
        <v>2</v>
      </c>
      <c r="N14" s="5" t="n">
        <v>3</v>
      </c>
      <c r="O14" s="5" t="n">
        <v>1</v>
      </c>
      <c r="P14" s="5" t="n">
        <v>1</v>
      </c>
      <c r="Q14" s="5" t="n">
        <v>1</v>
      </c>
      <c r="R14" s="5" t="n">
        <v>1</v>
      </c>
      <c r="S14" s="5" t="n">
        <v>4</v>
      </c>
      <c r="T14" s="5">
        <f>D14-L14</f>
        <v/>
      </c>
      <c r="U14" s="5">
        <f>E14-M14</f>
        <v/>
      </c>
      <c r="V14" s="5">
        <f>F14-N14</f>
        <v/>
      </c>
      <c r="W14" s="5">
        <f>G14-O14</f>
        <v/>
      </c>
      <c r="X14" s="5">
        <f>H14-P14</f>
        <v/>
      </c>
      <c r="Y14" s="5">
        <f>I14-Q14</f>
        <v/>
      </c>
      <c r="Z14" s="5">
        <f>J14-R14</f>
        <v/>
      </c>
      <c r="AA14" s="5">
        <f>K14-S14</f>
        <v/>
      </c>
      <c r="AB14" s="5" t="inlineStr">
        <is>
          <t>ISO 22301 LI + exercice Cyber-Range</t>
        </is>
      </c>
    </row>
    <row r="15">
      <c r="A15" s="5" t="inlineStr">
        <is>
          <t>C10</t>
        </is>
      </c>
      <c r="B15" s="5" t="inlineStr">
        <is>
          <t>Conformité RGPD</t>
        </is>
      </c>
      <c r="C15" s="5" t="inlineStr">
        <is>
          <t>Registre, PIA, transferts, droits, notifications</t>
        </is>
      </c>
      <c r="D15" s="5" t="n">
        <v>4</v>
      </c>
      <c r="E15" s="5" t="n">
        <v>2</v>
      </c>
      <c r="F15" s="5" t="n">
        <v>2</v>
      </c>
      <c r="G15" s="5" t="n">
        <v>5</v>
      </c>
      <c r="H15" s="5" t="n">
        <v>4</v>
      </c>
      <c r="I15" s="5" t="n">
        <v>4</v>
      </c>
      <c r="J15" s="5" t="n">
        <v>3</v>
      </c>
      <c r="K15" s="5" t="n">
        <v>4</v>
      </c>
      <c r="L15" s="5" t="n">
        <v>3</v>
      </c>
      <c r="M15" s="5" t="n">
        <v>1</v>
      </c>
      <c r="N15" s="5" t="n">
        <v>2</v>
      </c>
      <c r="O15" s="5" t="n">
        <v>5</v>
      </c>
      <c r="P15" s="5" t="n">
        <v>4</v>
      </c>
      <c r="Q15" s="5" t="n">
        <v>3</v>
      </c>
      <c r="R15" s="5" t="n">
        <v>2</v>
      </c>
      <c r="S15" s="5" t="n">
        <v>3</v>
      </c>
      <c r="T15" s="5">
        <f>D15-L15</f>
        <v/>
      </c>
      <c r="U15" s="5">
        <f>E15-M15</f>
        <v/>
      </c>
      <c r="V15" s="5">
        <f>F15-N15</f>
        <v/>
      </c>
      <c r="W15" s="5">
        <f>G15-O15</f>
        <v/>
      </c>
      <c r="X15" s="5">
        <f>H15-P15</f>
        <v/>
      </c>
      <c r="Y15" s="5">
        <f>I15-Q15</f>
        <v/>
      </c>
      <c r="Z15" s="5">
        <f>J15-R15</f>
        <v/>
      </c>
      <c r="AA15" s="5">
        <f>K15-S15</f>
        <v/>
      </c>
      <c r="AB15" s="5" t="inlineStr">
        <is>
          <t>CNIL DPO + ANSSI DPO formation continue</t>
        </is>
      </c>
    </row>
    <row r="16">
      <c r="A16" s="5" t="inlineStr">
        <is>
          <t>C11</t>
        </is>
      </c>
      <c r="B16" s="5" t="inlineStr">
        <is>
          <t>Conformité sectorielle</t>
        </is>
      </c>
      <c r="C16" s="5" t="inlineStr">
        <is>
          <t>NIS 2, DORA, LPM, AI Act, sectoriel</t>
        </is>
      </c>
      <c r="D16" s="5" t="n">
        <v>4</v>
      </c>
      <c r="E16" s="5" t="n">
        <v>3</v>
      </c>
      <c r="F16" s="5" t="n">
        <v>3</v>
      </c>
      <c r="G16" s="5" t="n">
        <v>4</v>
      </c>
      <c r="H16" s="5" t="n">
        <v>3</v>
      </c>
      <c r="I16" s="5" t="n">
        <v>4</v>
      </c>
      <c r="J16" s="5" t="n">
        <v>2</v>
      </c>
      <c r="K16" s="5" t="n">
        <v>4</v>
      </c>
      <c r="L16" s="5" t="n">
        <v>3</v>
      </c>
      <c r="M16" s="5" t="n">
        <v>2</v>
      </c>
      <c r="N16" s="5" t="n">
        <v>2</v>
      </c>
      <c r="O16" s="5" t="n">
        <v>3</v>
      </c>
      <c r="P16" s="5" t="n">
        <v>2</v>
      </c>
      <c r="Q16" s="5" t="n">
        <v>3</v>
      </c>
      <c r="R16" s="5" t="n">
        <v>1</v>
      </c>
      <c r="S16" s="5" t="n">
        <v>3</v>
      </c>
      <c r="T16" s="5">
        <f>D16-L16</f>
        <v/>
      </c>
      <c r="U16" s="5">
        <f>E16-M16</f>
        <v/>
      </c>
      <c r="V16" s="5">
        <f>F16-N16</f>
        <v/>
      </c>
      <c r="W16" s="5">
        <f>G16-O16</f>
        <v/>
      </c>
      <c r="X16" s="5">
        <f>H16-P16</f>
        <v/>
      </c>
      <c r="Y16" s="5">
        <f>I16-Q16</f>
        <v/>
      </c>
      <c r="Z16" s="5">
        <f>J16-R16</f>
        <v/>
      </c>
      <c r="AA16" s="5">
        <f>K16-S16</f>
        <v/>
      </c>
      <c r="AB16" s="5" t="inlineStr">
        <is>
          <t>Webinaires ANSSI / Cigref / AMRAE</t>
        </is>
      </c>
    </row>
    <row r="17">
      <c r="A17" s="5" t="inlineStr">
        <is>
          <t>C12</t>
        </is>
      </c>
      <c r="B17" s="5" t="inlineStr">
        <is>
          <t>Sensibilisation et culture</t>
        </is>
      </c>
      <c r="C17" s="5" t="inlineStr">
        <is>
          <t>Communication, e-learning, phishing simulé</t>
        </is>
      </c>
      <c r="D17" s="5" t="n">
        <v>4</v>
      </c>
      <c r="E17" s="5" t="n">
        <v>2</v>
      </c>
      <c r="F17" s="5" t="n">
        <v>2</v>
      </c>
      <c r="G17" s="5" t="n">
        <v>3</v>
      </c>
      <c r="H17" s="5" t="n">
        <v>3</v>
      </c>
      <c r="I17" s="5" t="n">
        <v>1</v>
      </c>
      <c r="J17" s="5" t="n">
        <v>4</v>
      </c>
      <c r="K17" s="5" t="n">
        <v>4</v>
      </c>
      <c r="L17" s="5" t="n">
        <v>4</v>
      </c>
      <c r="M17" s="5" t="n">
        <v>1</v>
      </c>
      <c r="N17" s="5" t="n">
        <v>1</v>
      </c>
      <c r="O17" s="5" t="n">
        <v>2</v>
      </c>
      <c r="P17" s="5" t="n">
        <v>2</v>
      </c>
      <c r="Q17" s="5" t="n">
        <v>1</v>
      </c>
      <c r="R17" s="5" t="n">
        <v>3</v>
      </c>
      <c r="S17" s="5" t="n">
        <v>4</v>
      </c>
      <c r="T17" s="5">
        <f>D17-L17</f>
        <v/>
      </c>
      <c r="U17" s="5">
        <f>E17-M17</f>
        <v/>
      </c>
      <c r="V17" s="5">
        <f>F17-N17</f>
        <v/>
      </c>
      <c r="W17" s="5">
        <f>G17-O17</f>
        <v/>
      </c>
      <c r="X17" s="5">
        <f>H17-P17</f>
        <v/>
      </c>
      <c r="Y17" s="5">
        <f>I17-Q17</f>
        <v/>
      </c>
      <c r="Z17" s="5">
        <f>J17-R17</f>
        <v/>
      </c>
      <c r="AA17" s="5">
        <f>K17-S17</f>
        <v/>
      </c>
      <c r="AB17" s="5" t="inlineStr">
        <is>
          <t>Atelier Hackademy + Cybermalveillance.gouv</t>
        </is>
      </c>
    </row>
    <row r="18">
      <c r="A18" s="5" t="inlineStr">
        <is>
          <t>C13</t>
        </is>
      </c>
      <c r="B18" s="5" t="inlineStr">
        <is>
          <t>Gestion fournisseurs / tierce partie</t>
        </is>
      </c>
      <c r="C18" s="5" t="inlineStr">
        <is>
          <t>DPA, audits, scoring, supply chain</t>
        </is>
      </c>
      <c r="D18" s="5" t="n">
        <v>4</v>
      </c>
      <c r="E18" s="5" t="n">
        <v>3</v>
      </c>
      <c r="F18" s="5" t="n">
        <v>4</v>
      </c>
      <c r="G18" s="5" t="n">
        <v>3</v>
      </c>
      <c r="H18" s="5" t="n">
        <v>2</v>
      </c>
      <c r="I18" s="5" t="n">
        <v>3</v>
      </c>
      <c r="J18" s="5" t="n">
        <v>2</v>
      </c>
      <c r="K18" s="5" t="n">
        <v>4</v>
      </c>
      <c r="L18" s="5" t="n">
        <v>3</v>
      </c>
      <c r="M18" s="5" t="n">
        <v>2</v>
      </c>
      <c r="N18" s="5" t="n">
        <v>3</v>
      </c>
      <c r="O18" s="5" t="n">
        <v>2</v>
      </c>
      <c r="P18" s="5" t="n">
        <v>1</v>
      </c>
      <c r="Q18" s="5" t="n">
        <v>2</v>
      </c>
      <c r="R18" s="5" t="n">
        <v>1</v>
      </c>
      <c r="S18" s="5" t="n">
        <v>4</v>
      </c>
      <c r="T18" s="5">
        <f>D18-L18</f>
        <v/>
      </c>
      <c r="U18" s="5">
        <f>E18-M18</f>
        <v/>
      </c>
      <c r="V18" s="5">
        <f>F18-N18</f>
        <v/>
      </c>
      <c r="W18" s="5">
        <f>G18-O18</f>
        <v/>
      </c>
      <c r="X18" s="5">
        <f>H18-P18</f>
        <v/>
      </c>
      <c r="Y18" s="5">
        <f>I18-Q18</f>
        <v/>
      </c>
      <c r="Z18" s="5">
        <f>J18-R18</f>
        <v/>
      </c>
      <c r="AA18" s="5">
        <f>K18-S18</f>
        <v/>
      </c>
      <c r="AB18" s="5" t="inlineStr">
        <is>
          <t>Sigesco / GS Mag — Vendor Risk Management</t>
        </is>
      </c>
    </row>
    <row r="19">
      <c r="A19" s="5" t="inlineStr">
        <is>
          <t>C14</t>
        </is>
      </c>
      <c r="B19" s="5" t="inlineStr">
        <is>
          <t>OT / IoT / ICS</t>
        </is>
      </c>
      <c r="C19" s="5" t="inlineStr">
        <is>
          <t>Purdue model, IEC 62443, segmentation OT</t>
        </is>
      </c>
      <c r="D19" s="5" t="n">
        <v>3</v>
      </c>
      <c r="E19" s="5" t="n">
        <v>4</v>
      </c>
      <c r="F19" s="5" t="n">
        <v>3</v>
      </c>
      <c r="G19" s="5" t="n">
        <v>1</v>
      </c>
      <c r="H19" s="5" t="n">
        <v>1</v>
      </c>
      <c r="I19" s="5" t="n">
        <v>1</v>
      </c>
      <c r="J19" s="5" t="n">
        <v>1</v>
      </c>
      <c r="K19" s="5" t="n">
        <v>3</v>
      </c>
      <c r="L19" s="5" t="n">
        <v>2</v>
      </c>
      <c r="M19" s="5" t="n">
        <v>3</v>
      </c>
      <c r="N19" s="5" t="n">
        <v>2</v>
      </c>
      <c r="O19" s="5" t="n">
        <v>0</v>
      </c>
      <c r="P19" s="5" t="n">
        <v>0</v>
      </c>
      <c r="Q19" s="5" t="n">
        <v>0</v>
      </c>
      <c r="R19" s="5" t="n">
        <v>0</v>
      </c>
      <c r="S19" s="5" t="n">
        <v>2</v>
      </c>
      <c r="T19" s="5">
        <f>D19-L19</f>
        <v/>
      </c>
      <c r="U19" s="5">
        <f>E19-M19</f>
        <v/>
      </c>
      <c r="V19" s="5">
        <f>F19-N19</f>
        <v/>
      </c>
      <c r="W19" s="5">
        <f>G19-O19</f>
        <v/>
      </c>
      <c r="X19" s="5">
        <f>H19-P19</f>
        <v/>
      </c>
      <c r="Y19" s="5">
        <f>I19-Q19</f>
        <v/>
      </c>
      <c r="Z19" s="5">
        <f>J19-R19</f>
        <v/>
      </c>
      <c r="AA19" s="5">
        <f>K19-S19</f>
        <v/>
      </c>
      <c r="AB19" s="5" t="inlineStr">
        <is>
          <t>ISA/IEC 62443 cybersecurity (3j)</t>
        </is>
      </c>
    </row>
    <row r="20">
      <c r="A20" s="5" t="inlineStr">
        <is>
          <t>C15</t>
        </is>
      </c>
      <c r="B20" s="5" t="inlineStr">
        <is>
          <t>IA et sécurité</t>
        </is>
      </c>
      <c r="C20" s="5" t="inlineStr">
        <is>
          <t>Modèles, données, MLOps, AI Act, OWASP LLM</t>
        </is>
      </c>
      <c r="D20" s="5" t="n">
        <v>4</v>
      </c>
      <c r="E20" s="5" t="n">
        <v>4</v>
      </c>
      <c r="F20" s="5" t="n">
        <v>3</v>
      </c>
      <c r="G20" s="5" t="n">
        <v>4</v>
      </c>
      <c r="H20" s="5" t="n">
        <v>3</v>
      </c>
      <c r="I20" s="5" t="n">
        <v>2</v>
      </c>
      <c r="J20" s="5" t="n">
        <v>1</v>
      </c>
      <c r="K20" s="5" t="n">
        <v>4</v>
      </c>
      <c r="L20" s="5" t="n">
        <v>2</v>
      </c>
      <c r="M20" s="5" t="n">
        <v>2</v>
      </c>
      <c r="N20" s="5" t="n">
        <v>2</v>
      </c>
      <c r="O20" s="5" t="n">
        <v>2</v>
      </c>
      <c r="P20" s="5" t="n">
        <v>2</v>
      </c>
      <c r="Q20" s="5" t="n">
        <v>1</v>
      </c>
      <c r="R20" s="5" t="n">
        <v>0</v>
      </c>
      <c r="S20" s="5" t="n">
        <v>3</v>
      </c>
      <c r="T20" s="5">
        <f>D20-L20</f>
        <v/>
      </c>
      <c r="U20" s="5">
        <f>E20-M20</f>
        <v/>
      </c>
      <c r="V20" s="5">
        <f>F20-N20</f>
        <v/>
      </c>
      <c r="W20" s="5">
        <f>G20-O20</f>
        <v/>
      </c>
      <c r="X20" s="5">
        <f>H20-P20</f>
        <v/>
      </c>
      <c r="Y20" s="5">
        <f>I20-Q20</f>
        <v/>
      </c>
      <c r="Z20" s="5">
        <f>J20-R20</f>
        <v/>
      </c>
      <c r="AA20" s="5">
        <f>K20-S20</f>
        <v/>
      </c>
      <c r="AB20" s="5" t="inlineStr">
        <is>
          <t>MIT Sloan AI/ML Security + AI Act ENISA</t>
        </is>
      </c>
    </row>
  </sheetData>
  <mergeCells count="3">
    <mergeCell ref="A3:AB3"/>
    <mergeCell ref="A2:AB2"/>
    <mergeCell ref="A1:AB1"/>
  </mergeCells>
  <conditionalFormatting sqref="T6:AA55">
    <cfRule type="cellIs" priority="1" operator="greaterThanOrEqual" dxfId="0">
      <formula>3</formula>
    </cfRule>
    <cfRule type="cellIs" priority="2" operator="equal" dxfId="1">
      <formula>2</formula>
    </cfRule>
    <cfRule type="cellIs" priority="3" operator="lessThanOrEqual" dxfId="2">
      <formula>1</formula>
    </cfRule>
  </conditionalFormatting>
  <dataValidations count="1">
    <dataValidation sqref="D6:S55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22" customWidth="1" min="4" max="4"/>
  </cols>
  <sheetData>
    <row r="1" ht="26" customHeight="1">
      <c r="A1" s="1" t="inlineStr">
        <is>
          <t>Synthèse gap par rôle</t>
        </is>
      </c>
    </row>
    <row r="2" ht="18" customHeight="1">
      <c r="A2" s="2" t="inlineStr">
        <is>
          <t>Total écarts par rôle SMSI</t>
        </is>
      </c>
    </row>
    <row r="3" ht="16" customHeight="1">
      <c r="A3" s="3" t="inlineStr">
        <is>
          <t>ayinedjimi-consultants.fr — ISO/IEC 27001:2022 — Template Gratuit</t>
        </is>
      </c>
    </row>
    <row r="5">
      <c r="A5" s="4" t="inlineStr">
        <is>
          <t>Rôle</t>
        </is>
      </c>
      <c r="B5" s="4" t="inlineStr">
        <is>
          <t>Total Gap</t>
        </is>
      </c>
      <c r="C5" s="4" t="inlineStr">
        <is>
          <t>Gap moyen</t>
        </is>
      </c>
      <c r="D5" s="4" t="inlineStr">
        <is>
          <t>Priorité formation</t>
        </is>
      </c>
    </row>
    <row r="6">
      <c r="A6" s="5" t="inlineStr">
        <is>
          <t>RSSI</t>
        </is>
      </c>
      <c r="B6" s="5">
        <f>SUM('Matrice compétences'!T6:T20)</f>
        <v/>
      </c>
      <c r="C6" s="6">
        <f>AVERAGE('Matrice compétences'!T6:T20)</f>
        <v/>
      </c>
      <c r="D6" s="5">
        <f>IF(C6&gt;=2,"Critique",IF(C6&gt;=1,"Importante","Faible"))</f>
        <v/>
      </c>
    </row>
    <row r="7">
      <c r="A7" s="5" t="inlineStr">
        <is>
          <t>AS (Architecte sécu.)</t>
        </is>
      </c>
      <c r="B7" s="5">
        <f>SUM('Matrice compétences'!U6:U20)</f>
        <v/>
      </c>
      <c r="C7" s="6">
        <f>AVERAGE('Matrice compétences'!U6:U20)</f>
        <v/>
      </c>
      <c r="D7" s="5">
        <f>IF(C7&gt;=2,"Critique",IF(C7&gt;=1,"Importante","Faible"))</f>
        <v/>
      </c>
    </row>
    <row r="8">
      <c r="A8" s="5" t="inlineStr">
        <is>
          <t>DSI</t>
        </is>
      </c>
      <c r="B8" s="5">
        <f>SUM('Matrice compétences'!V6:V20)</f>
        <v/>
      </c>
      <c r="C8" s="6">
        <f>AVERAGE('Matrice compétences'!V6:V20)</f>
        <v/>
      </c>
      <c r="D8" s="5">
        <f>IF(C8&gt;=2,"Critique",IF(C8&gt;=1,"Importante","Faible"))</f>
        <v/>
      </c>
    </row>
    <row r="9">
      <c r="A9" s="5" t="inlineStr">
        <is>
          <t>DPO</t>
        </is>
      </c>
      <c r="B9" s="5">
        <f>SUM('Matrice compétences'!W6:W20)</f>
        <v/>
      </c>
      <c r="C9" s="6">
        <f>AVERAGE('Matrice compétences'!W6:W20)</f>
        <v/>
      </c>
      <c r="D9" s="5">
        <f>IF(C9&gt;=2,"Critique",IF(C9&gt;=1,"Importante","Faible"))</f>
        <v/>
      </c>
    </row>
    <row r="10">
      <c r="A10" s="5" t="inlineStr">
        <is>
          <t>CIL</t>
        </is>
      </c>
      <c r="B10" s="5">
        <f>SUM('Matrice compétences'!X6:X20)</f>
        <v/>
      </c>
      <c r="C10" s="6">
        <f>AVERAGE('Matrice compétences'!X6:X20)</f>
        <v/>
      </c>
      <c r="D10" s="5">
        <f>IF(C10&gt;=2,"Critique",IF(C10&gt;=1,"Importante","Faible"))</f>
        <v/>
      </c>
    </row>
    <row r="11">
      <c r="A11" s="5" t="inlineStr">
        <is>
          <t>Juridique</t>
        </is>
      </c>
      <c r="B11" s="5">
        <f>SUM('Matrice compétences'!Y6:Y20)</f>
        <v/>
      </c>
      <c r="C11" s="6">
        <f>AVERAGE('Matrice compétences'!Y6:Y20)</f>
        <v/>
      </c>
      <c r="D11" s="5">
        <f>IF(C11&gt;=2,"Critique",IF(C11&gt;=1,"Importante","Faible"))</f>
        <v/>
      </c>
    </row>
    <row r="12">
      <c r="A12" s="5" t="inlineStr">
        <is>
          <t>RH</t>
        </is>
      </c>
      <c r="B12" s="5">
        <f>SUM('Matrice compétences'!Z6:Z20)</f>
        <v/>
      </c>
      <c r="C12" s="6">
        <f>AVERAGE('Matrice compétences'!Z6:Z20)</f>
        <v/>
      </c>
      <c r="D12" s="5">
        <f>IF(C12&gt;=2,"Critique",IF(C12&gt;=1,"Importante","Faible"))</f>
        <v/>
      </c>
    </row>
    <row r="13">
      <c r="A13" s="5" t="inlineStr">
        <is>
          <t>CISO Groupe</t>
        </is>
      </c>
      <c r="B13" s="5">
        <f>SUM('Matrice compétences'!AA6:AA20)</f>
        <v/>
      </c>
      <c r="C13" s="6">
        <f>AVERAGE('Matrice compétences'!AA6:AA20)</f>
        <v/>
      </c>
      <c r="D13" s="5">
        <f>IF(C13&gt;=2,"Critique",IF(C13&gt;=1,"Importante","Faible"))</f>
        <v/>
      </c>
    </row>
  </sheetData>
  <mergeCells count="3">
    <mergeCell ref="A1:D1"/>
    <mergeCell ref="A3:D3"/>
    <mergeCell ref="A2:D2"/>
  </mergeCells>
  <conditionalFormatting sqref="D6:D13">
    <cfRule type="cellIs" priority="1" operator="equal" dxfId="0">
      <formula>"Critique"</formula>
    </cfRule>
    <cfRule type="cellIs" priority="2" operator="equal" dxfId="1">
      <formula>"Importante"</formula>
    </cfRule>
    <cfRule type="cellIs" priority="3" operator="equal" dxfId="2">
      <formula>"Faible"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2026-05-15T19:12:30Z</dcterms:created>
  <dcterms:modified xmlns:dcterms="http://purl.org/dc/terms/" xmlns:xsi="http://www.w3.org/2001/XMLSchema-instance" xsi:type="dcterms:W3CDTF">2026-05-15T19:12:30Z</dcterms:modified>
</cp:coreProperties>
</file>